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6455" windowHeight="12540" activeTab="1"/>
  </bookViews>
  <sheets>
    <sheet name="祝日" sheetId="1" r:id="rId1"/>
    <sheet name="2023" sheetId="2" r:id="rId2"/>
    <sheet name="2022" sheetId="3" r:id="rId3"/>
    <sheet name="カレンダー" sheetId="4" r:id="rId4"/>
    <sheet name="IMP" sheetId="5" r:id="rId5"/>
    <sheet name="5週目" sheetId="6" r:id="rId6"/>
  </sheets>
  <definedNames>
    <definedName name="_xlfn.IFERROR" hidden="1">#NAME?</definedName>
    <definedName name="_xlnm.Print_Area" localSheetId="3">'カレンダー'!#REF!</definedName>
    <definedName name="_xlnm.Print_Titles" localSheetId="2">'2022'!$3:$3</definedName>
    <definedName name="_xlnm.Print_Titles" localSheetId="1">'2023'!$3:$3</definedName>
    <definedName name="祝日">'祝日'!$A:$C</definedName>
  </definedNames>
  <calcPr fullCalcOnLoad="1"/>
</workbook>
</file>

<file path=xl/sharedStrings.xml><?xml version="1.0" encoding="utf-8"?>
<sst xmlns="http://schemas.openxmlformats.org/spreadsheetml/2006/main" count="830" uniqueCount="260">
  <si>
    <t>月</t>
  </si>
  <si>
    <t>火</t>
  </si>
  <si>
    <t>水</t>
  </si>
  <si>
    <t>木</t>
  </si>
  <si>
    <t>金</t>
  </si>
  <si>
    <t>土</t>
  </si>
  <si>
    <t>日</t>
  </si>
  <si>
    <t>開催日</t>
  </si>
  <si>
    <t>備考</t>
  </si>
  <si>
    <t>関東ＢＣ</t>
  </si>
  <si>
    <t>地方大会(前年開催実績)</t>
  </si>
  <si>
    <t>５週目セクショナル</t>
  </si>
  <si>
    <t>春季リジョナル①(渋谷)</t>
  </si>
  <si>
    <t>春季リジョナル②(渋谷)</t>
  </si>
  <si>
    <t>横浜市長杯Ｂ</t>
  </si>
  <si>
    <t>横浜市長杯Ａ</t>
  </si>
  <si>
    <t>岩佐杯</t>
  </si>
  <si>
    <t>高松宮記念杯④(四谷B1)</t>
  </si>
  <si>
    <t>九州リジョナル</t>
  </si>
  <si>
    <t>西日本新聞社杯</t>
  </si>
  <si>
    <t>祝</t>
  </si>
  <si>
    <t>成人の日</t>
  </si>
  <si>
    <t>春分の日</t>
  </si>
  <si>
    <t>昭和の日</t>
  </si>
  <si>
    <t>憲法記念日</t>
  </si>
  <si>
    <t>こどもの日</t>
  </si>
  <si>
    <t>海の日</t>
  </si>
  <si>
    <t>山の日</t>
  </si>
  <si>
    <t>敬老の日</t>
  </si>
  <si>
    <t>秋分の日</t>
  </si>
  <si>
    <t>文化の日</t>
  </si>
  <si>
    <t>天皇誕生日</t>
  </si>
  <si>
    <t>名古屋Ｒ</t>
  </si>
  <si>
    <t>仙台秋Ｒ</t>
  </si>
  <si>
    <t>河北新報杯</t>
  </si>
  <si>
    <t>佐分利杯</t>
  </si>
  <si>
    <t>連盟[確定]</t>
  </si>
  <si>
    <t>連盟[調整可能]</t>
  </si>
  <si>
    <t>日程調整可能な試合は前年度の日程を基に予定を入れています。地方大会で日程の確定した試合を優先して調整します。</t>
  </si>
  <si>
    <t>高松宮記念杯①(四谷,五反田)</t>
  </si>
  <si>
    <t>朝日新聞社杯①(四谷,馬場,渋谷,五反田)</t>
  </si>
  <si>
    <t>朝日新聞社杯②(四谷,馬場,渋谷,五反田)</t>
  </si>
  <si>
    <t>朝日新聞社杯③(四谷,馬場,渋谷,五反田)</t>
  </si>
  <si>
    <t>後期クラブリーグ③</t>
  </si>
  <si>
    <t>高松宮記念杯②(四谷)</t>
  </si>
  <si>
    <t>GW</t>
  </si>
  <si>
    <t>スポーツの日</t>
  </si>
  <si>
    <t>勤労感謝の日</t>
  </si>
  <si>
    <t>年末</t>
  </si>
  <si>
    <t>元日</t>
  </si>
  <si>
    <t>年始</t>
  </si>
  <si>
    <t>建国記念の日</t>
  </si>
  <si>
    <t>服部杯、ＷＴ、5週目セクショナル開催日</t>
  </si>
  <si>
    <t>NABC 3/11-21</t>
  </si>
  <si>
    <t>前期クラブリーグ①</t>
  </si>
  <si>
    <t>柳谷杯①(四谷･馬場)</t>
  </si>
  <si>
    <t>玉川髙島屋Ｓ･Ｃ杯①(髙島屋)</t>
  </si>
  <si>
    <t>玉川髙島屋Ｓ･Ｃ杯②(髙島屋)</t>
  </si>
  <si>
    <t>前期日本リーグ①(馬場)</t>
  </si>
  <si>
    <t>前期日本リーグ②(馬場)</t>
  </si>
  <si>
    <t>萩原杯①(四谷、五反田)</t>
  </si>
  <si>
    <t>５週目セクショナル</t>
  </si>
  <si>
    <t>藤山杯①(四谷2F)</t>
  </si>
  <si>
    <t>藤山杯②(四谷2F)</t>
  </si>
  <si>
    <t>全日本女子ペア選手権予選(四谷2F)</t>
  </si>
  <si>
    <t>全日本女子ペア選手権決勝(四谷2F)</t>
  </si>
  <si>
    <t>渡辺杯①(四谷2F)</t>
  </si>
  <si>
    <t>渡辺杯②(四谷2F)</t>
  </si>
  <si>
    <t>柳谷杯②(四谷･馬場)</t>
  </si>
  <si>
    <t>大阪大学橋本杯</t>
  </si>
  <si>
    <t>大阪府知事杯</t>
  </si>
  <si>
    <t>外務大臣杯予選(四谷2F)</t>
  </si>
  <si>
    <t>外務大臣杯決勝(四谷2F)</t>
  </si>
  <si>
    <t>兵庫県知事杯①</t>
  </si>
  <si>
    <t>兵庫県知事杯②</t>
  </si>
  <si>
    <t>後期日本リーグ①(馬場)</t>
  </si>
  <si>
    <t>後期日本リーグ②(馬場)</t>
  </si>
  <si>
    <t>内海杯(大阪)</t>
  </si>
  <si>
    <t>後期日本リーグ④(馬場)</t>
  </si>
  <si>
    <t>後期日本リーグ③(馬場)</t>
  </si>
  <si>
    <t>モンタルト杯①(馬場)</t>
  </si>
  <si>
    <t>モンタルト杯②(馬場)</t>
  </si>
  <si>
    <t>開催は原則として土曜、日曜および祝休日（４月３０日から５月２日、１２月２６日から１月４日は休日とみなすことができる。以下、この条について同じ）のみとするが、ナショナル競技会の予選についてはＪＣＢＬの許可を得て平日に開催できる。</t>
  </si>
  <si>
    <t>みどりの日</t>
  </si>
  <si>
    <t>みどりの日</t>
  </si>
  <si>
    <t>文部科学大臣杯決勝(浜松)</t>
  </si>
  <si>
    <t>高松宮妃記念杯予選</t>
  </si>
  <si>
    <t>高松宮妃記念杯決勝</t>
  </si>
  <si>
    <t>第1試合</t>
  </si>
  <si>
    <t>第2試合</t>
  </si>
  <si>
    <t>第3試合</t>
  </si>
  <si>
    <t>第4試合</t>
  </si>
  <si>
    <t>第5試合</t>
  </si>
  <si>
    <t>振替候補1</t>
  </si>
  <si>
    <t>振替候補2</t>
  </si>
  <si>
    <t>５週目Ｓ等</t>
  </si>
  <si>
    <t>月</t>
  </si>
  <si>
    <t>５週目Ｓ</t>
  </si>
  <si>
    <t>火</t>
  </si>
  <si>
    <t>水</t>
  </si>
  <si>
    <t>木</t>
  </si>
  <si>
    <t>金</t>
  </si>
  <si>
    <t>振替日</t>
  </si>
  <si>
    <t>リジョナル・５周目S</t>
  </si>
  <si>
    <t>祝日</t>
  </si>
  <si>
    <t>セクショナル開催可能日</t>
  </si>
  <si>
    <t>服部杯</t>
  </si>
  <si>
    <t>ウィメンズ＆５週目セクショナル</t>
  </si>
  <si>
    <t>木</t>
  </si>
  <si>
    <t>休日扱い</t>
  </si>
  <si>
    <t>5週目Ｓ</t>
  </si>
  <si>
    <t>土</t>
  </si>
  <si>
    <t>休日</t>
  </si>
  <si>
    <t>日</t>
  </si>
  <si>
    <t>月</t>
  </si>
  <si>
    <t>火</t>
  </si>
  <si>
    <t>水</t>
  </si>
  <si>
    <t>年末･年始セクショナル自由開催(12/26-1/4)</t>
  </si>
  <si>
    <t>※平日セクショナル開催可能期間は原則IMPを開催しない</t>
  </si>
  <si>
    <t>セクショナル</t>
  </si>
  <si>
    <t>前期</t>
  </si>
  <si>
    <t>第1候補</t>
  </si>
  <si>
    <t>第2候補</t>
  </si>
  <si>
    <t>第3候補</t>
  </si>
  <si>
    <t>後期</t>
  </si>
  <si>
    <t>冬季WT</t>
  </si>
  <si>
    <t>前期クラブリーグ③</t>
  </si>
  <si>
    <t>テレビ西日本杯</t>
  </si>
  <si>
    <t>福岡市長杯</t>
  </si>
  <si>
    <t>静岡県知事杯</t>
  </si>
  <si>
    <t>新年リジョナル(渋谷)</t>
  </si>
  <si>
    <t>NABC 3/11-21</t>
  </si>
  <si>
    <t>茨城Ｒ</t>
  </si>
  <si>
    <t>茨城県知事杯</t>
  </si>
  <si>
    <t>瀬戸大橋リジョナル</t>
  </si>
  <si>
    <t>香川県知事杯</t>
  </si>
  <si>
    <t>石坂杯[確定]</t>
  </si>
  <si>
    <t>中日杯[確定]</t>
  </si>
  <si>
    <t>休</t>
  </si>
  <si>
    <t>５週目Ｓ</t>
  </si>
  <si>
    <t>細田杯(大阪)</t>
  </si>
  <si>
    <t>細田杯(名古屋)</t>
  </si>
  <si>
    <t>５週目セクショナル</t>
  </si>
  <si>
    <t>萩原杯②(四谷、五反田)</t>
  </si>
  <si>
    <t>木村六郎杯①(大阪)</t>
  </si>
  <si>
    <t>木村六郎杯②(大阪)</t>
  </si>
  <si>
    <t>５週目セクショナル①</t>
  </si>
  <si>
    <t>５週目セクショナル②</t>
  </si>
  <si>
    <t>神奈川県知事杯</t>
  </si>
  <si>
    <t>５週目Ｓ①(都内ＷＴ)</t>
  </si>
  <si>
    <t>サントリー杯(四谷)</t>
  </si>
  <si>
    <t>祝日、休日扱いの平日(セクショナル可能)</t>
  </si>
  <si>
    <t>NABC 7/21-31</t>
  </si>
  <si>
    <t>NABC 11/24-12/4</t>
  </si>
  <si>
    <t>NABC 11/24-12/4</t>
  </si>
  <si>
    <t>兵庫県知事杯③</t>
  </si>
  <si>
    <t>トライアル①(四谷B1)</t>
  </si>
  <si>
    <t>トライアル②(四谷B1)</t>
  </si>
  <si>
    <t>トライアル③(四谷B1)</t>
  </si>
  <si>
    <t>トライアル④(四谷B1)</t>
  </si>
  <si>
    <t>任天堂杯</t>
  </si>
  <si>
    <t>任天堂杯、熊本セクショナル</t>
  </si>
  <si>
    <t>東京リジョナル①</t>
  </si>
  <si>
    <t>東京リジョナル②</t>
  </si>
  <si>
    <t>後期クラブリーグ①</t>
  </si>
  <si>
    <t>ブルー・レッドリボン(四谷,馬場,名古屋,大阪)</t>
  </si>
  <si>
    <t>後期クラブリーグ②</t>
  </si>
  <si>
    <t>５週目S①</t>
  </si>
  <si>
    <t>５週目S②(冬季ＷＴ)</t>
  </si>
  <si>
    <t>千葉県知事杯</t>
  </si>
  <si>
    <t>千葉県知事杯</t>
  </si>
  <si>
    <t>トライアル①(四谷B1)</t>
  </si>
  <si>
    <t>トライアル②(四谷B1)</t>
  </si>
  <si>
    <t>トライアル③(四谷B1)</t>
  </si>
  <si>
    <t>トライアル④(四谷B1)</t>
  </si>
  <si>
    <t>広島Ｒ[確定]</t>
  </si>
  <si>
    <t>広島Ｒ[確定]</t>
  </si>
  <si>
    <t>細田杯(渋谷日程未定)</t>
  </si>
  <si>
    <t>山口知也杯</t>
  </si>
  <si>
    <t>北海道リジョナル[確定]</t>
  </si>
  <si>
    <t>北海道リジョナル[確定]</t>
  </si>
  <si>
    <t>浜松リジョナル</t>
  </si>
  <si>
    <t>ディレクター講習会</t>
  </si>
  <si>
    <t>服部杯(渋谷･馬場･東中野･大塚･横浜)</t>
  </si>
  <si>
    <t>WBS 8/19-9/3</t>
  </si>
  <si>
    <t>WBS 8/19-9/3</t>
  </si>
  <si>
    <t>ハワイR 1/23-29　</t>
  </si>
  <si>
    <t>伊賀杯(大阪)</t>
  </si>
  <si>
    <t>高松宮記念杯③(四谷B1)</t>
  </si>
  <si>
    <t>渋谷カップ</t>
  </si>
  <si>
    <r>
      <t>細田杯(つくば)、</t>
    </r>
    <r>
      <rPr>
        <sz val="11"/>
        <color indexed="10"/>
        <rFont val="ＭＳ 明朝"/>
        <family val="1"/>
      </rPr>
      <t>渋谷カップ</t>
    </r>
  </si>
  <si>
    <t>アジア競技大会</t>
  </si>
  <si>
    <t>9/10-25[中止]</t>
  </si>
  <si>
    <t>細田杯(五反田)</t>
  </si>
  <si>
    <t>主要競技会日程予定(2022年6月～2023年4月)</t>
  </si>
  <si>
    <t>振り替え</t>
  </si>
  <si>
    <t>2023年度カレンダー</t>
  </si>
  <si>
    <t>2023年度日程</t>
  </si>
  <si>
    <t>12/6(水)服部杯　</t>
  </si>
  <si>
    <t>夏季ＷＴ</t>
  </si>
  <si>
    <t>冬季ＷＴ</t>
  </si>
  <si>
    <t>2024/4/11、4/18</t>
  </si>
  <si>
    <t>2024年度夏季IMP日程表</t>
  </si>
  <si>
    <t>夏季ＷＴ</t>
  </si>
  <si>
    <t>2024年度冬季IMP日程表</t>
  </si>
  <si>
    <t>主要競技会日程予定(2022年11月～2024年4月)</t>
  </si>
  <si>
    <t>細田杯(つくば)、渋谷カップ</t>
  </si>
  <si>
    <t>地域対抗関東予選①</t>
  </si>
  <si>
    <t>地域対抗関東予選②</t>
  </si>
  <si>
    <t>地域対抗関東予選③</t>
  </si>
  <si>
    <t>地域対抗関東予選④</t>
  </si>
  <si>
    <t>北海道リジョナル</t>
  </si>
  <si>
    <t>北海道リジョナル</t>
  </si>
  <si>
    <t>井上杯予選(四谷2F)</t>
  </si>
  <si>
    <t>井上歌子杯(四谷2F・B1)</t>
  </si>
  <si>
    <t>東京ＩＮＶ(渋谷)</t>
  </si>
  <si>
    <t>東京ＩＮＶ(渋谷)</t>
  </si>
  <si>
    <t>青葉祭りリジョナル</t>
  </si>
  <si>
    <t>仙台春リジョナル</t>
  </si>
  <si>
    <t>APBF?</t>
  </si>
  <si>
    <t>APBF?</t>
  </si>
  <si>
    <t>前期日本リーグ③</t>
  </si>
  <si>
    <t>前期日本リーグ④</t>
  </si>
  <si>
    <t>細田杯(名古屋)</t>
  </si>
  <si>
    <t>夏季ウィメンズT(四谷)、５週目Ｓ</t>
  </si>
  <si>
    <t>文部科学大臣杯決勝(浜松)</t>
  </si>
  <si>
    <t>萩原杯②(四谷、五反田)</t>
  </si>
  <si>
    <t>萩原杯①(四谷、五反田)</t>
  </si>
  <si>
    <t>５週目セクショナル</t>
  </si>
  <si>
    <t>内海杯(大阪)</t>
  </si>
  <si>
    <t>全日本女子ペア選手権予選(四谷2F)</t>
  </si>
  <si>
    <t>仙台秋Ｒ</t>
  </si>
  <si>
    <t>河北新報社杯</t>
  </si>
  <si>
    <t>石坂杯</t>
  </si>
  <si>
    <t>中日杯</t>
  </si>
  <si>
    <t>トライアル②(四谷B1)</t>
  </si>
  <si>
    <t>茨城県知事杯</t>
  </si>
  <si>
    <t>香川県知事杯</t>
  </si>
  <si>
    <t>瀬戸大橋リジョナル</t>
  </si>
  <si>
    <t>細田杯(渋谷、日程未定)</t>
  </si>
  <si>
    <t>細田杯(東中野、日程未定)</t>
  </si>
  <si>
    <t>細田杯(京葉、日程未定)</t>
  </si>
  <si>
    <t>冬季ＷＴ(馬場・東中野・五反田)、５週目S②</t>
  </si>
  <si>
    <t>服部杯(五反田･四谷・馬場･ムサシノ･大船)</t>
  </si>
  <si>
    <t>冬季ＷＴ(東中野・五反田・馬場)、5週目②</t>
  </si>
  <si>
    <t>茨城リジョナル</t>
  </si>
  <si>
    <t>NABC 3/9-3/19</t>
  </si>
  <si>
    <t>NABC 7/13-23</t>
  </si>
  <si>
    <t>NABC 11/23-12/3</t>
  </si>
  <si>
    <t>NABC 11/23-12/3</t>
  </si>
  <si>
    <t>NABC 11/24-12/4</t>
  </si>
  <si>
    <t>NABC 3/13-24</t>
  </si>
  <si>
    <t>NABC 3/13-24</t>
  </si>
  <si>
    <t>茨城リジョナル</t>
  </si>
  <si>
    <t>５週目セクショナル②</t>
  </si>
  <si>
    <t>ブルー&amp;レッドリボン(四谷,馬場,名古屋,大阪)</t>
  </si>
  <si>
    <t>WTC 8/18-9/2</t>
  </si>
  <si>
    <t>WTC 8/18-9/2</t>
  </si>
  <si>
    <t>アジア競技大会 9/23-10/8</t>
  </si>
  <si>
    <t>APBF?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</si>
</sst>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(aaa\)"/>
    <numFmt numFmtId="177" formatCode="yy/mm/dd"/>
    <numFmt numFmtId="178" formatCode="\(aaa\)"/>
    <numFmt numFmtId="179" formatCode="yy/mm/dd\(aaa\)"/>
    <numFmt numFmtId="180" formatCode="0_);[Red]\(0\)"/>
    <numFmt numFmtId="181" formatCode="d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mmm\-yyyy"/>
    <numFmt numFmtId="186" formatCode="m&quot;月&quot;d&quot;日&quot;\(aaa\)"/>
    <numFmt numFmtId="187" formatCode="mm&quot;月&quot;dd&quot;日&quot;"/>
    <numFmt numFmtId="188" formatCode="#&quot;日&quot;"/>
    <numFmt numFmtId="189" formatCode="m&quot;月&quot;"/>
    <numFmt numFmtId="190" formatCode="aaa"/>
    <numFmt numFmtId="191" formatCode="mm&quot;月&quot;dd&quot;日&quot;;@"/>
    <numFmt numFmtId="192" formatCode="yyyy&quot;年&quot;m&quot;月&quot;d&quot;日&quot;\(aaa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]ggge&quot;年&quot;m&quot;月&quot;d&quot;日&quot;;@"/>
    <numFmt numFmtId="198" formatCode="[$]gge&quot;年&quot;m&quot;月&quot;d&quot;日&quot;;@"/>
  </numFmts>
  <fonts count="75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3"/>
      <color indexed="8"/>
      <name val="ＭＳ Ｐゴシック"/>
      <family val="3"/>
    </font>
    <font>
      <sz val="13"/>
      <name val="ＭＳ Ｐゴシック"/>
      <family val="3"/>
    </font>
    <font>
      <sz val="14"/>
      <color indexed="8"/>
      <name val="ＭＳ Ｐ明朝"/>
      <family val="1"/>
    </font>
    <font>
      <sz val="18"/>
      <color indexed="8"/>
      <name val="ＭＳ Ｐ明朝"/>
      <family val="1"/>
    </font>
    <font>
      <strike/>
      <sz val="11"/>
      <name val="ＭＳ 明朝"/>
      <family val="1"/>
    </font>
    <font>
      <sz val="11"/>
      <color indexed="10"/>
      <name val="ＭＳ 明朝"/>
      <family val="1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trike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4"/>
      <color indexed="55"/>
      <name val="ＭＳ Ｐゴシック"/>
      <family val="3"/>
    </font>
    <font>
      <sz val="18"/>
      <color indexed="10"/>
      <name val="ＭＳ Ｐ明朝"/>
      <family val="1"/>
    </font>
    <font>
      <sz val="13"/>
      <color indexed="10"/>
      <name val="ＭＳ Ｐゴシック"/>
      <family val="3"/>
    </font>
    <font>
      <sz val="11"/>
      <color indexed="8"/>
      <name val="ＭＳ 明朝"/>
      <family val="1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0070C0"/>
      <name val="ＭＳ 明朝"/>
      <family val="1"/>
    </font>
    <font>
      <sz val="14"/>
      <color theme="0" tint="-0.24997000396251678"/>
      <name val="ＭＳ Ｐゴシック"/>
      <family val="3"/>
    </font>
    <font>
      <sz val="18"/>
      <color rgb="FFFF0000"/>
      <name val="ＭＳ Ｐ明朝"/>
      <family val="1"/>
    </font>
    <font>
      <sz val="13"/>
      <color rgb="FFFF0000"/>
      <name val="ＭＳ Ｐゴシック"/>
      <family val="3"/>
    </font>
    <font>
      <sz val="11"/>
      <color theme="1"/>
      <name val="ＭＳ 明朝"/>
      <family val="1"/>
    </font>
    <font>
      <sz val="13"/>
      <color theme="1"/>
      <name val="ＭＳ Ｐゴシック"/>
      <family val="3"/>
    </font>
    <font>
      <strike/>
      <sz val="11"/>
      <color rgb="FFFF0000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rgb="FFAAAA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 diagonalUp="1" diagonalDown="1">
      <left style="thin"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33" borderId="0" xfId="63" applyFont="1" applyFill="1" applyAlignment="1">
      <alignment vertical="center" shrinkToFit="1"/>
      <protection/>
    </xf>
    <xf numFmtId="176" fontId="0" fillId="0" borderId="0" xfId="0" applyNumberFormat="1" applyAlignment="1">
      <alignment/>
    </xf>
    <xf numFmtId="180" fontId="0" fillId="0" borderId="0" xfId="0" applyNumberFormat="1" applyAlignment="1">
      <alignment/>
    </xf>
    <xf numFmtId="14" fontId="4" fillId="34" borderId="0" xfId="63" applyNumberFormat="1" applyFont="1" applyFill="1" applyBorder="1" applyAlignment="1">
      <alignment horizontal="center" vertical="center"/>
      <protection/>
    </xf>
    <xf numFmtId="0" fontId="5" fillId="34" borderId="0" xfId="63" applyNumberFormat="1" applyFont="1" applyFill="1" applyAlignment="1">
      <alignment vertical="center"/>
      <protection/>
    </xf>
    <xf numFmtId="0" fontId="5" fillId="34" borderId="0" xfId="63" applyFont="1" applyFill="1" applyAlignment="1">
      <alignment vertical="center"/>
      <protection/>
    </xf>
    <xf numFmtId="0" fontId="7" fillId="34" borderId="0" xfId="63" applyNumberFormat="1" applyFont="1" applyFill="1" applyAlignment="1">
      <alignment vertical="center"/>
      <protection/>
    </xf>
    <xf numFmtId="0" fontId="7" fillId="34" borderId="0" xfId="63" applyFont="1" applyFill="1" applyAlignment="1">
      <alignment vertical="center"/>
      <protection/>
    </xf>
    <xf numFmtId="0" fontId="7" fillId="34" borderId="0" xfId="63" applyNumberFormat="1" applyFont="1" applyFill="1" applyAlignment="1">
      <alignment vertical="center" shrinkToFit="1"/>
      <protection/>
    </xf>
    <xf numFmtId="177" fontId="5" fillId="34" borderId="0" xfId="63" applyNumberFormat="1" applyFont="1" applyFill="1" applyAlignment="1">
      <alignment vertical="center"/>
      <protection/>
    </xf>
    <xf numFmtId="178" fontId="5" fillId="34" borderId="0" xfId="63" applyNumberFormat="1" applyFont="1" applyFill="1" applyAlignment="1">
      <alignment horizontal="center" vertical="center"/>
      <protection/>
    </xf>
    <xf numFmtId="0" fontId="5" fillId="34" borderId="0" xfId="63" applyFont="1" applyFill="1" applyAlignment="1">
      <alignment horizontal="left" vertical="center"/>
      <protection/>
    </xf>
    <xf numFmtId="0" fontId="5" fillId="34" borderId="0" xfId="62" applyFont="1" applyFill="1" applyAlignment="1">
      <alignment vertical="center"/>
      <protection/>
    </xf>
    <xf numFmtId="177" fontId="7" fillId="33" borderId="10" xfId="63" applyNumberFormat="1" applyFont="1" applyFill="1" applyBorder="1" applyAlignment="1">
      <alignment horizontal="right" vertical="center" shrinkToFit="1"/>
      <protection/>
    </xf>
    <xf numFmtId="178" fontId="7" fillId="33" borderId="10" xfId="63" applyNumberFormat="1" applyFont="1" applyFill="1" applyBorder="1" applyAlignment="1">
      <alignment horizontal="center" vertical="center" shrinkToFit="1"/>
      <protection/>
    </xf>
    <xf numFmtId="179" fontId="7" fillId="33" borderId="10" xfId="63" applyNumberFormat="1" applyFont="1" applyFill="1" applyBorder="1" applyAlignment="1">
      <alignment horizontal="left" vertical="center" shrinkToFit="1"/>
      <protection/>
    </xf>
    <xf numFmtId="0" fontId="7" fillId="33" borderId="10" xfId="63" applyFont="1" applyFill="1" applyBorder="1" applyAlignment="1">
      <alignment horizontal="left" vertical="center" shrinkToFit="1"/>
      <protection/>
    </xf>
    <xf numFmtId="177" fontId="7" fillId="33" borderId="11" xfId="63" applyNumberFormat="1" applyFont="1" applyFill="1" applyBorder="1" applyAlignment="1">
      <alignment horizontal="right" vertical="center" shrinkToFit="1"/>
      <protection/>
    </xf>
    <xf numFmtId="178" fontId="7" fillId="33" borderId="11" xfId="63" applyNumberFormat="1" applyFont="1" applyFill="1" applyBorder="1" applyAlignment="1">
      <alignment horizontal="center" vertical="center" shrinkToFit="1"/>
      <protection/>
    </xf>
    <xf numFmtId="179" fontId="7" fillId="33" borderId="11" xfId="63" applyNumberFormat="1" applyFont="1" applyFill="1" applyBorder="1" applyAlignment="1">
      <alignment horizontal="left" vertical="center" shrinkToFit="1"/>
      <protection/>
    </xf>
    <xf numFmtId="0" fontId="7" fillId="33" borderId="11" xfId="63" applyFont="1" applyFill="1" applyBorder="1" applyAlignment="1">
      <alignment horizontal="left" vertical="center" shrinkToFit="1"/>
      <protection/>
    </xf>
    <xf numFmtId="0" fontId="7" fillId="33" borderId="12" xfId="63" applyFont="1" applyFill="1" applyBorder="1" applyAlignment="1">
      <alignment horizontal="left" vertical="center" shrinkToFit="1"/>
      <protection/>
    </xf>
    <xf numFmtId="0" fontId="7" fillId="34" borderId="13" xfId="63" applyFont="1" applyFill="1" applyBorder="1" applyAlignment="1">
      <alignment horizontal="left" vertical="center"/>
      <protection/>
    </xf>
    <xf numFmtId="0" fontId="7" fillId="34" borderId="13" xfId="63" applyFont="1" applyFill="1" applyBorder="1" applyAlignment="1">
      <alignment horizontal="center" vertical="center"/>
      <protection/>
    </xf>
    <xf numFmtId="0" fontId="7" fillId="34" borderId="13" xfId="62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left" vertical="center" shrinkToFit="1"/>
      <protection/>
    </xf>
    <xf numFmtId="0" fontId="7" fillId="33" borderId="11" xfId="62" applyFont="1" applyFill="1" applyBorder="1" applyAlignment="1">
      <alignment horizontal="left" vertical="center" shrinkToFit="1"/>
      <protection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1" fontId="8" fillId="35" borderId="13" xfId="0" applyNumberFormat="1" applyFont="1" applyFill="1" applyBorder="1" applyAlignment="1">
      <alignment horizontal="center" vertical="center" wrapText="1"/>
    </xf>
    <xf numFmtId="179" fontId="67" fillId="33" borderId="10" xfId="63" applyNumberFormat="1" applyFont="1" applyFill="1" applyBorder="1" applyAlignment="1">
      <alignment horizontal="left" vertical="center" shrinkToFit="1"/>
      <protection/>
    </xf>
    <xf numFmtId="0" fontId="67" fillId="33" borderId="10" xfId="63" applyFont="1" applyFill="1" applyBorder="1" applyAlignment="1">
      <alignment horizontal="left" vertical="center" shrinkToFit="1"/>
      <protection/>
    </xf>
    <xf numFmtId="0" fontId="68" fillId="33" borderId="10" xfId="62" applyFont="1" applyFill="1" applyBorder="1" applyAlignment="1">
      <alignment horizontal="left" vertical="center" shrinkToFit="1"/>
      <protection/>
    </xf>
    <xf numFmtId="0" fontId="68" fillId="33" borderId="10" xfId="63" applyFont="1" applyFill="1" applyBorder="1" applyAlignment="1">
      <alignment horizontal="left" vertical="center" shrinkToFit="1"/>
      <protection/>
    </xf>
    <xf numFmtId="0" fontId="67" fillId="33" borderId="10" xfId="62" applyFont="1" applyFill="1" applyBorder="1" applyAlignment="1">
      <alignment horizontal="left" vertical="center" shrinkToFit="1"/>
      <protection/>
    </xf>
    <xf numFmtId="0" fontId="0" fillId="0" borderId="0" xfId="61" applyFont="1">
      <alignment/>
      <protection/>
    </xf>
    <xf numFmtId="176" fontId="9" fillId="0" borderId="0" xfId="0" applyNumberFormat="1" applyFont="1" applyAlignment="1">
      <alignment horizontal="center"/>
    </xf>
    <xf numFmtId="181" fontId="8" fillId="36" borderId="13" xfId="0" applyNumberFormat="1" applyFont="1" applyFill="1" applyBorder="1" applyAlignment="1">
      <alignment horizontal="center" vertical="center" wrapText="1"/>
    </xf>
    <xf numFmtId="181" fontId="69" fillId="36" borderId="13" xfId="0" applyNumberFormat="1" applyFont="1" applyFill="1" applyBorder="1" applyAlignment="1">
      <alignment horizontal="center" vertical="center" wrapText="1"/>
    </xf>
    <xf numFmtId="181" fontId="69" fillId="37" borderId="13" xfId="0" applyNumberFormat="1" applyFont="1" applyFill="1" applyBorder="1" applyAlignment="1">
      <alignment horizontal="center" vertical="center" wrapText="1"/>
    </xf>
    <xf numFmtId="181" fontId="8" fillId="37" borderId="13" xfId="0" applyNumberFormat="1" applyFont="1" applyFill="1" applyBorder="1" applyAlignment="1">
      <alignment horizontal="center" vertical="center" wrapText="1"/>
    </xf>
    <xf numFmtId="181" fontId="69" fillId="35" borderId="13" xfId="0" applyNumberFormat="1" applyFont="1" applyFill="1" applyBorder="1" applyAlignment="1">
      <alignment horizontal="center" vertical="center" wrapText="1"/>
    </xf>
    <xf numFmtId="177" fontId="7" fillId="33" borderId="12" xfId="63" applyNumberFormat="1" applyFont="1" applyFill="1" applyBorder="1" applyAlignment="1">
      <alignment horizontal="right" vertical="center" shrinkToFit="1"/>
      <protection/>
    </xf>
    <xf numFmtId="178" fontId="7" fillId="33" borderId="12" xfId="63" applyNumberFormat="1" applyFont="1" applyFill="1" applyBorder="1" applyAlignment="1">
      <alignment horizontal="center" vertical="center" shrinkToFit="1"/>
      <protection/>
    </xf>
    <xf numFmtId="179" fontId="7" fillId="33" borderId="12" xfId="63" applyNumberFormat="1" applyFont="1" applyFill="1" applyBorder="1" applyAlignment="1">
      <alignment horizontal="left" vertical="center" shrinkToFit="1"/>
      <protection/>
    </xf>
    <xf numFmtId="0" fontId="7" fillId="33" borderId="12" xfId="62" applyFont="1" applyFill="1" applyBorder="1" applyAlignment="1">
      <alignment horizontal="left" vertical="center" shrinkToFit="1"/>
      <protection/>
    </xf>
    <xf numFmtId="56" fontId="11" fillId="35" borderId="14" xfId="0" applyNumberFormat="1" applyFont="1" applyFill="1" applyBorder="1" applyAlignment="1">
      <alignment horizontal="center" vertical="center"/>
    </xf>
    <xf numFmtId="56" fontId="11" fillId="35" borderId="15" xfId="0" applyNumberFormat="1" applyFont="1" applyFill="1" applyBorder="1" applyAlignment="1">
      <alignment horizontal="center" vertical="center"/>
    </xf>
    <xf numFmtId="56" fontId="11" fillId="35" borderId="16" xfId="0" applyNumberFormat="1" applyFont="1" applyFill="1" applyBorder="1" applyAlignment="1">
      <alignment horizontal="center" vertical="center"/>
    </xf>
    <xf numFmtId="56" fontId="11" fillId="35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189" fontId="13" fillId="0" borderId="19" xfId="0" applyNumberFormat="1" applyFont="1" applyBorder="1" applyAlignment="1">
      <alignment vertical="center" shrinkToFit="1"/>
    </xf>
    <xf numFmtId="190" fontId="13" fillId="38" borderId="13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 quotePrefix="1">
      <alignment horizontal="right" vertical="center"/>
    </xf>
    <xf numFmtId="189" fontId="13" fillId="0" borderId="13" xfId="0" applyNumberFormat="1" applyFont="1" applyBorder="1" applyAlignment="1">
      <alignment vertical="center" shrinkToFit="1"/>
    </xf>
    <xf numFmtId="190" fontId="13" fillId="25" borderId="13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190" fontId="13" fillId="39" borderId="13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38" borderId="0" xfId="0" applyFont="1" applyFill="1" applyAlignment="1">
      <alignment vertical="center" shrinkToFit="1"/>
    </xf>
    <xf numFmtId="0" fontId="13" fillId="39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191" fontId="13" fillId="0" borderId="0" xfId="0" applyNumberFormat="1" applyFont="1" applyAlignment="1">
      <alignment horizontal="center" vertical="center" shrinkToFit="1"/>
    </xf>
    <xf numFmtId="180" fontId="13" fillId="0" borderId="0" xfId="0" applyNumberFormat="1" applyFont="1" applyAlignment="1">
      <alignment horizontal="center" vertical="center" shrinkToFit="1"/>
    </xf>
    <xf numFmtId="192" fontId="13" fillId="0" borderId="0" xfId="0" applyNumberFormat="1" applyFont="1" applyAlignment="1">
      <alignment vertical="center" shrinkToFit="1"/>
    </xf>
    <xf numFmtId="180" fontId="13" fillId="0" borderId="0" xfId="0" applyNumberFormat="1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70" fillId="0" borderId="0" xfId="0" applyFont="1" applyAlignment="1">
      <alignment vertical="center" shrinkToFit="1"/>
    </xf>
    <xf numFmtId="0" fontId="13" fillId="40" borderId="0" xfId="0" applyFont="1" applyFill="1" applyAlignment="1">
      <alignment vertical="center" shrinkToFit="1"/>
    </xf>
    <xf numFmtId="190" fontId="13" fillId="40" borderId="13" xfId="0" applyNumberFormat="1" applyFont="1" applyFill="1" applyBorder="1" applyAlignment="1">
      <alignment horizontal="center" vertical="center" shrinkToFit="1"/>
    </xf>
    <xf numFmtId="56" fontId="11" fillId="0" borderId="20" xfId="0" applyNumberFormat="1" applyFont="1" applyFill="1" applyBorder="1" applyAlignment="1">
      <alignment horizontal="center" vertical="center"/>
    </xf>
    <xf numFmtId="56" fontId="11" fillId="0" borderId="14" xfId="0" applyNumberFormat="1" applyFont="1" applyFill="1" applyBorder="1" applyAlignment="1">
      <alignment horizontal="center" vertical="center"/>
    </xf>
    <xf numFmtId="56" fontId="11" fillId="0" borderId="21" xfId="0" applyNumberFormat="1" applyFont="1" applyFill="1" applyBorder="1" applyAlignment="1">
      <alignment horizontal="center" vertical="center"/>
    </xf>
    <xf numFmtId="56" fontId="11" fillId="0" borderId="22" xfId="0" applyNumberFormat="1" applyFont="1" applyFill="1" applyBorder="1" applyAlignment="1">
      <alignment horizontal="center" vertical="center"/>
    </xf>
    <xf numFmtId="56" fontId="11" fillId="0" borderId="17" xfId="0" applyNumberFormat="1" applyFont="1" applyFill="1" applyBorder="1" applyAlignment="1">
      <alignment horizontal="center" vertical="center"/>
    </xf>
    <xf numFmtId="56" fontId="11" fillId="0" borderId="15" xfId="0" applyNumberFormat="1" applyFont="1" applyFill="1" applyBorder="1" applyAlignment="1">
      <alignment horizontal="center" vertical="center"/>
    </xf>
    <xf numFmtId="56" fontId="11" fillId="0" borderId="16" xfId="0" applyNumberFormat="1" applyFont="1" applyFill="1" applyBorder="1" applyAlignment="1">
      <alignment horizontal="center" vertical="center"/>
    </xf>
    <xf numFmtId="56" fontId="11" fillId="0" borderId="23" xfId="0" applyNumberFormat="1" applyFont="1" applyFill="1" applyBorder="1" applyAlignment="1">
      <alignment horizontal="center" vertical="center"/>
    </xf>
    <xf numFmtId="56" fontId="12" fillId="0" borderId="24" xfId="0" applyNumberFormat="1" applyFont="1" applyFill="1" applyBorder="1" applyAlignment="1">
      <alignment horizontal="center" vertical="center"/>
    </xf>
    <xf numFmtId="56" fontId="11" fillId="0" borderId="24" xfId="0" applyNumberFormat="1" applyFont="1" applyFill="1" applyBorder="1" applyAlignment="1">
      <alignment horizontal="center" vertical="center"/>
    </xf>
    <xf numFmtId="186" fontId="11" fillId="0" borderId="10" xfId="0" applyNumberFormat="1" applyFont="1" applyFill="1" applyBorder="1" applyAlignment="1">
      <alignment horizontal="center" vertical="center"/>
    </xf>
    <xf numFmtId="186" fontId="11" fillId="0" borderId="11" xfId="0" applyNumberFormat="1" applyFont="1" applyFill="1" applyBorder="1" applyAlignment="1">
      <alignment horizontal="center" vertical="center"/>
    </xf>
    <xf numFmtId="186" fontId="11" fillId="0" borderId="25" xfId="0" applyNumberFormat="1" applyFont="1" applyFill="1" applyBorder="1" applyAlignment="1">
      <alignment horizontal="center" vertical="center"/>
    </xf>
    <xf numFmtId="186" fontId="71" fillId="0" borderId="10" xfId="0" applyNumberFormat="1" applyFont="1" applyFill="1" applyBorder="1" applyAlignment="1">
      <alignment horizontal="center" vertical="center"/>
    </xf>
    <xf numFmtId="56" fontId="11" fillId="40" borderId="23" xfId="0" applyNumberFormat="1" applyFont="1" applyFill="1" applyBorder="1" applyAlignment="1">
      <alignment horizontal="center" vertical="center"/>
    </xf>
    <xf numFmtId="56" fontId="11" fillId="40" borderId="20" xfId="0" applyNumberFormat="1" applyFont="1" applyFill="1" applyBorder="1" applyAlignment="1">
      <alignment horizontal="center" vertical="center"/>
    </xf>
    <xf numFmtId="56" fontId="11" fillId="40" borderId="24" xfId="0" applyNumberFormat="1" applyFont="1" applyFill="1" applyBorder="1" applyAlignment="1">
      <alignment horizontal="center" vertical="center"/>
    </xf>
    <xf numFmtId="186" fontId="11" fillId="0" borderId="26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186" fontId="12" fillId="0" borderId="19" xfId="0" applyNumberFormat="1" applyFont="1" applyFill="1" applyBorder="1" applyAlignment="1">
      <alignment horizontal="center" vertical="center"/>
    </xf>
    <xf numFmtId="0" fontId="15" fillId="33" borderId="10" xfId="63" applyFont="1" applyFill="1" applyBorder="1" applyAlignment="1">
      <alignment horizontal="left" vertical="center" shrinkToFit="1"/>
      <protection/>
    </xf>
    <xf numFmtId="0" fontId="72" fillId="33" borderId="10" xfId="62" applyFont="1" applyFill="1" applyBorder="1" applyAlignment="1">
      <alignment horizontal="left" vertical="center" shrinkToFit="1"/>
      <protection/>
    </xf>
    <xf numFmtId="0" fontId="72" fillId="33" borderId="10" xfId="63" applyFont="1" applyFill="1" applyBorder="1" applyAlignment="1">
      <alignment horizontal="left" vertical="center" shrinkToFit="1"/>
      <protection/>
    </xf>
    <xf numFmtId="0" fontId="72" fillId="33" borderId="11" xfId="63" applyFont="1" applyFill="1" applyBorder="1" applyAlignment="1">
      <alignment horizontal="left" vertical="center" shrinkToFit="1"/>
      <protection/>
    </xf>
    <xf numFmtId="190" fontId="13" fillId="41" borderId="27" xfId="0" applyNumberFormat="1" applyFont="1" applyFill="1" applyBorder="1" applyAlignment="1">
      <alignment horizontal="center" vertical="center" shrinkToFit="1"/>
    </xf>
    <xf numFmtId="0" fontId="7" fillId="33" borderId="27" xfId="63" applyFont="1" applyFill="1" applyBorder="1" applyAlignment="1">
      <alignment horizontal="left" vertical="center" shrinkToFit="1"/>
      <protection/>
    </xf>
    <xf numFmtId="56" fontId="12" fillId="0" borderId="20" xfId="0" applyNumberFormat="1" applyFont="1" applyFill="1" applyBorder="1" applyAlignment="1">
      <alignment horizontal="center" vertical="center"/>
    </xf>
    <xf numFmtId="56" fontId="11" fillId="39" borderId="20" xfId="0" applyNumberFormat="1" applyFont="1" applyFill="1" applyBorder="1" applyAlignment="1">
      <alignment horizontal="center" vertical="center"/>
    </xf>
    <xf numFmtId="186" fontId="73" fillId="0" borderId="10" xfId="0" applyNumberFormat="1" applyFont="1" applyFill="1" applyBorder="1" applyAlignment="1">
      <alignment horizontal="center" vertical="center"/>
    </xf>
    <xf numFmtId="56" fontId="11" fillId="35" borderId="21" xfId="0" applyNumberFormat="1" applyFont="1" applyFill="1" applyBorder="1" applyAlignment="1">
      <alignment horizontal="center" vertical="center"/>
    </xf>
    <xf numFmtId="56" fontId="11" fillId="35" borderId="20" xfId="0" applyNumberFormat="1" applyFont="1" applyFill="1" applyBorder="1" applyAlignment="1">
      <alignment horizontal="center" vertical="center"/>
    </xf>
    <xf numFmtId="0" fontId="67" fillId="33" borderId="12" xfId="62" applyFont="1" applyFill="1" applyBorder="1" applyAlignment="1">
      <alignment horizontal="left" vertical="center" shrinkToFit="1"/>
      <protection/>
    </xf>
    <xf numFmtId="0" fontId="74" fillId="33" borderId="10" xfId="63" applyFont="1" applyFill="1" applyBorder="1" applyAlignment="1">
      <alignment horizontal="left" vertical="center" shrinkToFit="1"/>
      <protection/>
    </xf>
    <xf numFmtId="179" fontId="67" fillId="33" borderId="10" xfId="63" applyNumberFormat="1" applyFont="1" applyFill="1" applyBorder="1" applyAlignment="1">
      <alignment horizontal="left" vertical="center"/>
      <protection/>
    </xf>
    <xf numFmtId="181" fontId="69" fillId="42" borderId="13" xfId="0" applyNumberFormat="1" applyFont="1" applyFill="1" applyBorder="1" applyAlignment="1">
      <alignment horizontal="center" vertical="center" wrapText="1"/>
    </xf>
    <xf numFmtId="181" fontId="8" fillId="42" borderId="13" xfId="0" applyNumberFormat="1" applyFont="1" applyFill="1" applyBorder="1" applyAlignment="1">
      <alignment horizontal="center" vertical="center" wrapText="1"/>
    </xf>
    <xf numFmtId="0" fontId="18" fillId="42" borderId="13" xfId="0" applyFont="1" applyFill="1" applyBorder="1" applyAlignment="1">
      <alignment horizontal="center" vertical="center" wrapText="1"/>
    </xf>
    <xf numFmtId="0" fontId="18" fillId="37" borderId="1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13" fillId="39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56" fontId="11" fillId="0" borderId="28" xfId="0" applyNumberFormat="1" applyFont="1" applyFill="1" applyBorder="1" applyAlignment="1">
      <alignment horizontal="center" vertical="center"/>
    </xf>
    <xf numFmtId="56" fontId="11" fillId="0" borderId="29" xfId="0" applyNumberFormat="1" applyFont="1" applyFill="1" applyBorder="1" applyAlignment="1">
      <alignment horizontal="center" vertical="center"/>
    </xf>
    <xf numFmtId="56" fontId="11" fillId="0" borderId="30" xfId="0" applyNumberFormat="1" applyFont="1" applyFill="1" applyBorder="1" applyAlignment="1">
      <alignment horizontal="center" vertical="center"/>
    </xf>
    <xf numFmtId="186" fontId="11" fillId="0" borderId="13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86" fontId="11" fillId="0" borderId="1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56" fontId="11" fillId="0" borderId="3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56" fontId="11" fillId="0" borderId="0" xfId="0" applyNumberFormat="1" applyFont="1" applyFill="1" applyAlignment="1">
      <alignment horizontal="center" vertical="center"/>
    </xf>
    <xf numFmtId="186" fontId="11" fillId="0" borderId="0" xfId="0" applyNumberFormat="1" applyFont="1" applyFill="1" applyAlignment="1">
      <alignment horizontal="center" vertical="center"/>
    </xf>
    <xf numFmtId="56" fontId="0" fillId="0" borderId="0" xfId="0" applyNumberFormat="1" applyFill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56" fontId="11" fillId="39" borderId="23" xfId="0" applyNumberFormat="1" applyFont="1" applyFill="1" applyBorder="1" applyAlignment="1">
      <alignment horizontal="center" vertical="center"/>
    </xf>
    <xf numFmtId="56" fontId="11" fillId="40" borderId="21" xfId="0" applyNumberFormat="1" applyFont="1" applyFill="1" applyBorder="1" applyAlignment="1">
      <alignment horizontal="center" vertical="center"/>
    </xf>
    <xf numFmtId="14" fontId="20" fillId="34" borderId="0" xfId="63" applyNumberFormat="1" applyFont="1" applyFill="1" applyBorder="1" applyAlignment="1">
      <alignment horizontal="center" vertical="center"/>
      <protection/>
    </xf>
    <xf numFmtId="0" fontId="21" fillId="34" borderId="0" xfId="63" applyNumberFormat="1" applyFont="1" applyFill="1" applyAlignment="1">
      <alignment vertical="center"/>
      <protection/>
    </xf>
    <xf numFmtId="0" fontId="21" fillId="34" borderId="0" xfId="63" applyFont="1" applyFill="1" applyAlignment="1">
      <alignment vertical="center"/>
      <protection/>
    </xf>
    <xf numFmtId="0" fontId="9" fillId="34" borderId="13" xfId="63" applyFont="1" applyFill="1" applyBorder="1" applyAlignment="1">
      <alignment horizontal="left" vertical="center"/>
      <protection/>
    </xf>
    <xf numFmtId="0" fontId="9" fillId="34" borderId="13" xfId="63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0" xfId="63" applyNumberFormat="1" applyFont="1" applyFill="1" applyAlignment="1">
      <alignment vertical="center"/>
      <protection/>
    </xf>
    <xf numFmtId="0" fontId="9" fillId="34" borderId="0" xfId="63" applyFont="1" applyFill="1" applyAlignment="1">
      <alignment vertical="center"/>
      <protection/>
    </xf>
    <xf numFmtId="177" fontId="9" fillId="33" borderId="10" xfId="63" applyNumberFormat="1" applyFont="1" applyFill="1" applyBorder="1" applyAlignment="1">
      <alignment horizontal="right" vertical="center" shrinkToFit="1"/>
      <protection/>
    </xf>
    <xf numFmtId="178" fontId="9" fillId="33" borderId="10" xfId="63" applyNumberFormat="1" applyFont="1" applyFill="1" applyBorder="1" applyAlignment="1">
      <alignment horizontal="center" vertical="center" shrinkToFit="1"/>
      <protection/>
    </xf>
    <xf numFmtId="179" fontId="9" fillId="33" borderId="10" xfId="63" applyNumberFormat="1" applyFont="1" applyFill="1" applyBorder="1" applyAlignment="1">
      <alignment horizontal="left" vertical="center" shrinkToFit="1"/>
      <protection/>
    </xf>
    <xf numFmtId="0" fontId="9" fillId="33" borderId="10" xfId="63" applyFont="1" applyFill="1" applyBorder="1" applyAlignment="1">
      <alignment horizontal="left" vertical="center" shrinkToFit="1"/>
      <protection/>
    </xf>
    <xf numFmtId="0" fontId="9" fillId="33" borderId="10" xfId="62" applyFont="1" applyFill="1" applyBorder="1" applyAlignment="1">
      <alignment horizontal="left" vertical="center" shrinkToFit="1"/>
      <protection/>
    </xf>
    <xf numFmtId="0" fontId="9" fillId="34" borderId="0" xfId="63" applyNumberFormat="1" applyFont="1" applyFill="1" applyAlignment="1">
      <alignment vertical="center" shrinkToFit="1"/>
      <protection/>
    </xf>
    <xf numFmtId="0" fontId="9" fillId="33" borderId="0" xfId="63" applyFont="1" applyFill="1" applyAlignment="1">
      <alignment vertical="center" shrinkToFit="1"/>
      <protection/>
    </xf>
    <xf numFmtId="177" fontId="9" fillId="33" borderId="11" xfId="63" applyNumberFormat="1" applyFont="1" applyFill="1" applyBorder="1" applyAlignment="1">
      <alignment horizontal="right" vertical="center" shrinkToFit="1"/>
      <protection/>
    </xf>
    <xf numFmtId="178" fontId="9" fillId="33" borderId="11" xfId="63" applyNumberFormat="1" applyFont="1" applyFill="1" applyBorder="1" applyAlignment="1">
      <alignment horizontal="center" vertical="center" shrinkToFit="1"/>
      <protection/>
    </xf>
    <xf numFmtId="179" fontId="9" fillId="33" borderId="11" xfId="63" applyNumberFormat="1" applyFont="1" applyFill="1" applyBorder="1" applyAlignment="1">
      <alignment horizontal="left" vertical="center" shrinkToFit="1"/>
      <protection/>
    </xf>
    <xf numFmtId="0" fontId="9" fillId="33" borderId="11" xfId="63" applyFont="1" applyFill="1" applyBorder="1" applyAlignment="1">
      <alignment horizontal="left" vertical="center" shrinkToFit="1"/>
      <protection/>
    </xf>
    <xf numFmtId="0" fontId="9" fillId="33" borderId="11" xfId="62" applyFont="1" applyFill="1" applyBorder="1" applyAlignment="1">
      <alignment horizontal="left" vertical="center" shrinkToFit="1"/>
      <protection/>
    </xf>
    <xf numFmtId="177" fontId="9" fillId="33" borderId="12" xfId="63" applyNumberFormat="1" applyFont="1" applyFill="1" applyBorder="1" applyAlignment="1">
      <alignment horizontal="right" vertical="center" shrinkToFit="1"/>
      <protection/>
    </xf>
    <xf numFmtId="178" fontId="9" fillId="33" borderId="12" xfId="63" applyNumberFormat="1" applyFont="1" applyFill="1" applyBorder="1" applyAlignment="1">
      <alignment horizontal="center" vertical="center" shrinkToFit="1"/>
      <protection/>
    </xf>
    <xf numFmtId="179" fontId="9" fillId="33" borderId="12" xfId="63" applyNumberFormat="1" applyFont="1" applyFill="1" applyBorder="1" applyAlignment="1">
      <alignment horizontal="left" vertical="center" shrinkToFit="1"/>
      <protection/>
    </xf>
    <xf numFmtId="0" fontId="9" fillId="33" borderId="12" xfId="63" applyFont="1" applyFill="1" applyBorder="1" applyAlignment="1">
      <alignment horizontal="left" vertical="center" shrinkToFit="1"/>
      <protection/>
    </xf>
    <xf numFmtId="0" fontId="9" fillId="33" borderId="12" xfId="62" applyFont="1" applyFill="1" applyBorder="1" applyAlignment="1">
      <alignment horizontal="left" vertical="center" shrinkToFit="1"/>
      <protection/>
    </xf>
    <xf numFmtId="179" fontId="9" fillId="33" borderId="10" xfId="63" applyNumberFormat="1" applyFont="1" applyFill="1" applyBorder="1" applyAlignment="1">
      <alignment horizontal="left" vertical="center"/>
      <protection/>
    </xf>
    <xf numFmtId="0" fontId="23" fillId="33" borderId="10" xfId="63" applyFont="1" applyFill="1" applyBorder="1" applyAlignment="1">
      <alignment horizontal="left" vertical="center" shrinkToFit="1"/>
      <protection/>
    </xf>
    <xf numFmtId="177" fontId="21" fillId="34" borderId="0" xfId="63" applyNumberFormat="1" applyFont="1" applyFill="1" applyAlignment="1">
      <alignment vertical="center"/>
      <protection/>
    </xf>
    <xf numFmtId="178" fontId="21" fillId="34" borderId="0" xfId="63" applyNumberFormat="1" applyFont="1" applyFill="1" applyAlignment="1">
      <alignment horizontal="center" vertical="center"/>
      <protection/>
    </xf>
    <xf numFmtId="0" fontId="21" fillId="34" borderId="0" xfId="63" applyFont="1" applyFill="1" applyAlignment="1">
      <alignment horizontal="left" vertical="center"/>
      <protection/>
    </xf>
    <xf numFmtId="0" fontId="21" fillId="34" borderId="0" xfId="62" applyFont="1" applyFill="1" applyAlignment="1">
      <alignment vertical="center"/>
      <protection/>
    </xf>
    <xf numFmtId="181" fontId="8" fillId="4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7" fontId="19" fillId="34" borderId="0" xfId="63" applyNumberFormat="1" applyFont="1" applyFill="1" applyBorder="1" applyAlignment="1">
      <alignment horizontal="center" vertical="center"/>
      <protection/>
    </xf>
    <xf numFmtId="177" fontId="22" fillId="34" borderId="0" xfId="63" applyNumberFormat="1" applyFont="1" applyFill="1" applyBorder="1" applyAlignment="1">
      <alignment horizontal="center" vertical="center"/>
      <protection/>
    </xf>
    <xf numFmtId="177" fontId="9" fillId="34" borderId="13" xfId="63" applyNumberFormat="1" applyFont="1" applyFill="1" applyBorder="1" applyAlignment="1">
      <alignment horizontal="center" vertical="center"/>
      <protection/>
    </xf>
    <xf numFmtId="0" fontId="9" fillId="33" borderId="32" xfId="63" applyFont="1" applyFill="1" applyBorder="1" applyAlignment="1">
      <alignment horizontal="left" vertical="center" shrinkToFit="1"/>
      <protection/>
    </xf>
    <xf numFmtId="0" fontId="9" fillId="33" borderId="33" xfId="63" applyFont="1" applyFill="1" applyBorder="1" applyAlignment="1">
      <alignment horizontal="left" vertical="center" shrinkToFit="1"/>
      <protection/>
    </xf>
    <xf numFmtId="177" fontId="3" fillId="34" borderId="0" xfId="63" applyNumberFormat="1" applyFont="1" applyFill="1" applyBorder="1" applyAlignment="1">
      <alignment horizontal="center" vertical="center"/>
      <protection/>
    </xf>
    <xf numFmtId="177" fontId="6" fillId="34" borderId="0" xfId="63" applyNumberFormat="1" applyFont="1" applyFill="1" applyBorder="1" applyAlignment="1">
      <alignment horizontal="center" vertical="center"/>
      <protection/>
    </xf>
    <xf numFmtId="177" fontId="7" fillId="34" borderId="13" xfId="63" applyNumberFormat="1" applyFont="1" applyFill="1" applyBorder="1" applyAlignment="1">
      <alignment horizontal="center" vertical="center"/>
      <protection/>
    </xf>
    <xf numFmtId="0" fontId="7" fillId="33" borderId="32" xfId="63" applyFont="1" applyFill="1" applyBorder="1" applyAlignment="1">
      <alignment horizontal="left" vertical="center" shrinkToFit="1"/>
      <protection/>
    </xf>
    <xf numFmtId="0" fontId="7" fillId="33" borderId="33" xfId="63" applyFont="1" applyFill="1" applyBorder="1" applyAlignment="1">
      <alignment horizontal="left" vertical="center" shrinkToFit="1"/>
      <protection/>
    </xf>
    <xf numFmtId="0" fontId="17" fillId="0" borderId="18" xfId="0" applyFont="1" applyBorder="1" applyAlignment="1">
      <alignment horizontal="center" vertical="center"/>
    </xf>
    <xf numFmtId="55" fontId="18" fillId="36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55" fontId="18" fillId="36" borderId="34" xfId="0" applyNumberFormat="1" applyFont="1" applyFill="1" applyBorder="1" applyAlignment="1">
      <alignment horizontal="center" vertical="center"/>
    </xf>
    <xf numFmtId="55" fontId="18" fillId="36" borderId="35" xfId="0" applyNumberFormat="1" applyFont="1" applyFill="1" applyBorder="1" applyAlignment="1">
      <alignment horizontal="center" vertical="center"/>
    </xf>
    <xf numFmtId="55" fontId="18" fillId="36" borderId="36" xfId="0" applyNumberFormat="1" applyFont="1" applyFill="1" applyBorder="1" applyAlignment="1">
      <alignment horizontal="center" vertical="center"/>
    </xf>
    <xf numFmtId="55" fontId="18" fillId="25" borderId="36" xfId="0" applyNumberFormat="1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horizontal="center"/>
    </xf>
    <xf numFmtId="56" fontId="11" fillId="39" borderId="34" xfId="0" applyNumberFormat="1" applyFont="1" applyFill="1" applyBorder="1" applyAlignment="1">
      <alignment horizontal="center" vertical="center"/>
    </xf>
    <xf numFmtId="56" fontId="11" fillId="39" borderId="36" xfId="0" applyNumberFormat="1" applyFont="1" applyFill="1" applyBorder="1" applyAlignment="1">
      <alignment horizontal="center" vertical="center"/>
    </xf>
    <xf numFmtId="56" fontId="11" fillId="40" borderId="34" xfId="0" applyNumberFormat="1" applyFont="1" applyFill="1" applyBorder="1" applyAlignment="1">
      <alignment horizontal="center" vertical="center"/>
    </xf>
    <xf numFmtId="56" fontId="11" fillId="40" borderId="36" xfId="0" applyNumberFormat="1" applyFont="1" applyFill="1" applyBorder="1" applyAlignment="1">
      <alignment horizontal="center" vertical="center"/>
    </xf>
    <xf numFmtId="186" fontId="11" fillId="35" borderId="34" xfId="0" applyNumberFormat="1" applyFont="1" applyFill="1" applyBorder="1" applyAlignment="1">
      <alignment horizontal="center" vertical="center"/>
    </xf>
    <xf numFmtId="186" fontId="11" fillId="35" borderId="36" xfId="0" applyNumberFormat="1" applyFont="1" applyFill="1" applyBorder="1" applyAlignment="1">
      <alignment horizontal="center" vertical="center"/>
    </xf>
    <xf numFmtId="56" fontId="11" fillId="0" borderId="34" xfId="0" applyNumberFormat="1" applyFont="1" applyFill="1" applyBorder="1" applyAlignment="1">
      <alignment horizontal="center" vertical="center"/>
    </xf>
    <xf numFmtId="56" fontId="11" fillId="0" borderId="36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188" fontId="13" fillId="0" borderId="13" xfId="0" applyNumberFormat="1" applyFont="1" applyBorder="1" applyAlignment="1">
      <alignment horizontal="center" vertical="center" shrinkToFit="1"/>
    </xf>
    <xf numFmtId="190" fontId="13" fillId="43" borderId="39" xfId="0" applyNumberFormat="1" applyFont="1" applyFill="1" applyBorder="1" applyAlignment="1">
      <alignment horizontal="center" vertical="center" shrinkToFit="1"/>
    </xf>
    <xf numFmtId="190" fontId="13" fillId="43" borderId="40" xfId="0" applyNumberFormat="1" applyFont="1" applyFill="1" applyBorder="1" applyAlignment="1">
      <alignment horizontal="center" vertical="center" shrinkToFit="1"/>
    </xf>
    <xf numFmtId="0" fontId="13" fillId="0" borderId="31" xfId="0" applyFont="1" applyBorder="1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190" fontId="13" fillId="0" borderId="34" xfId="0" applyNumberFormat="1" applyFont="1" applyBorder="1" applyAlignment="1">
      <alignment horizontal="center" vertical="center" shrinkToFit="1"/>
    </xf>
    <xf numFmtId="190" fontId="13" fillId="0" borderId="35" xfId="0" applyNumberFormat="1" applyFont="1" applyBorder="1" applyAlignment="1">
      <alignment horizontal="center" vertical="center" shrinkToFit="1"/>
    </xf>
    <xf numFmtId="190" fontId="13" fillId="0" borderId="36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05年度日程表" xfId="62"/>
    <cellStyle name="標準_2008年度日程表" xfId="63"/>
    <cellStyle name="Followed Hyperlink" xfId="64"/>
    <cellStyle name="良い" xfId="65"/>
  </cellStyles>
  <dxfs count="349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color theme="0" tint="-0.149959996342659"/>
      </font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  <dxf>
      <font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22">
      <selection activeCell="A49" sqref="A49"/>
    </sheetView>
  </sheetViews>
  <sheetFormatPr defaultColWidth="9.00390625" defaultRowHeight="13.5"/>
  <cols>
    <col min="1" max="1" width="15.125" style="30" bestFit="1" customWidth="1"/>
    <col min="2" max="2" width="9.25390625" style="30" bestFit="1" customWidth="1"/>
    <col min="3" max="3" width="5.25390625" style="30" bestFit="1" customWidth="1"/>
    <col min="4" max="4" width="13.00390625" style="0" bestFit="1" customWidth="1"/>
    <col min="5" max="5" width="15.125" style="4" bestFit="1" customWidth="1"/>
  </cols>
  <sheetData>
    <row r="1" spans="1:9" ht="13.5">
      <c r="A1" s="29"/>
      <c r="F1" s="176" t="s">
        <v>82</v>
      </c>
      <c r="G1" s="176"/>
      <c r="H1" s="176"/>
      <c r="I1" s="176"/>
    </row>
    <row r="2" spans="1:9" ht="13.5">
      <c r="A2" s="29"/>
      <c r="F2" s="176"/>
      <c r="G2" s="176"/>
      <c r="H2" s="176"/>
      <c r="I2" s="176"/>
    </row>
    <row r="3" spans="1:9" ht="13.5">
      <c r="A3" s="29"/>
      <c r="F3" s="176"/>
      <c r="G3" s="176"/>
      <c r="H3" s="176"/>
      <c r="I3" s="176"/>
    </row>
    <row r="4" spans="1:9" ht="13.5">
      <c r="A4" s="29"/>
      <c r="F4" s="176"/>
      <c r="G4" s="176"/>
      <c r="H4" s="176"/>
      <c r="I4" s="176"/>
    </row>
    <row r="5" spans="1:9" ht="13.5">
      <c r="A5" s="29"/>
      <c r="F5" s="176"/>
      <c r="G5" s="176"/>
      <c r="H5" s="176"/>
      <c r="I5" s="176"/>
    </row>
    <row r="6" spans="1:9" ht="13.5">
      <c r="A6" s="29"/>
      <c r="F6" s="176"/>
      <c r="G6" s="176"/>
      <c r="H6" s="176"/>
      <c r="I6" s="176"/>
    </row>
    <row r="7" spans="1:9" ht="13.5">
      <c r="A7" s="29"/>
      <c r="D7" s="3"/>
      <c r="F7" s="176"/>
      <c r="G7" s="176"/>
      <c r="H7" s="176"/>
      <c r="I7" s="176"/>
    </row>
    <row r="8" spans="1:9" ht="13.5">
      <c r="A8" s="29"/>
      <c r="F8" s="176"/>
      <c r="G8" s="176"/>
      <c r="H8" s="176"/>
      <c r="I8" s="176"/>
    </row>
    <row r="9" spans="1:9" ht="13.5">
      <c r="A9" s="29"/>
      <c r="F9" s="176"/>
      <c r="G9" s="176"/>
      <c r="H9" s="176"/>
      <c r="I9" s="176"/>
    </row>
    <row r="10" spans="1:9" ht="13.5">
      <c r="A10" s="29"/>
      <c r="F10" s="176"/>
      <c r="G10" s="176"/>
      <c r="H10" s="176"/>
      <c r="I10" s="176"/>
    </row>
    <row r="11" spans="1:9" ht="13.5">
      <c r="A11" s="29"/>
      <c r="F11" s="176"/>
      <c r="G11" s="176"/>
      <c r="H11" s="176"/>
      <c r="I11" s="176"/>
    </row>
    <row r="12" spans="1:9" ht="13.5">
      <c r="A12" s="29"/>
      <c r="F12" s="176"/>
      <c r="G12" s="176"/>
      <c r="H12" s="176"/>
      <c r="I12" s="176"/>
    </row>
    <row r="13" spans="1:4" ht="13.5">
      <c r="A13" s="29">
        <v>44562</v>
      </c>
      <c r="B13" s="30" t="str">
        <f aca="true" t="shared" si="0" ref="B13:B59">"("&amp;CHOOSE(WEEKDAY($A13),"日","月","火","水","木","金","土")&amp;"･"&amp;$C13&amp;")"</f>
        <v>(土･祝)</v>
      </c>
      <c r="C13" s="30" t="s">
        <v>20</v>
      </c>
      <c r="D13" t="s">
        <v>49</v>
      </c>
    </row>
    <row r="14" spans="1:3" ht="13.5">
      <c r="A14" s="29">
        <v>44563</v>
      </c>
      <c r="B14" s="30" t="str">
        <f t="shared" si="0"/>
        <v>(日･年始)</v>
      </c>
      <c r="C14" s="30" t="s">
        <v>50</v>
      </c>
    </row>
    <row r="15" spans="1:3" ht="13.5">
      <c r="A15" s="29">
        <v>44564</v>
      </c>
      <c r="B15" s="30" t="str">
        <f t="shared" si="0"/>
        <v>(月･年始)</v>
      </c>
      <c r="C15" s="30" t="s">
        <v>50</v>
      </c>
    </row>
    <row r="16" spans="1:3" ht="13.5">
      <c r="A16" s="29">
        <v>44565</v>
      </c>
      <c r="B16" s="30" t="str">
        <f t="shared" si="0"/>
        <v>(火･年始)</v>
      </c>
      <c r="C16" s="30" t="s">
        <v>50</v>
      </c>
    </row>
    <row r="17" spans="1:4" ht="13.5">
      <c r="A17" s="29">
        <v>44571</v>
      </c>
      <c r="B17" s="30" t="str">
        <f t="shared" si="0"/>
        <v>(月･祝)</v>
      </c>
      <c r="C17" s="30" t="s">
        <v>20</v>
      </c>
      <c r="D17" t="s">
        <v>21</v>
      </c>
    </row>
    <row r="18" spans="1:4" ht="13.5">
      <c r="A18" s="29">
        <v>44603</v>
      </c>
      <c r="B18" s="30" t="str">
        <f t="shared" si="0"/>
        <v>(金･祝)</v>
      </c>
      <c r="C18" s="30" t="s">
        <v>20</v>
      </c>
      <c r="D18" t="s">
        <v>51</v>
      </c>
    </row>
    <row r="19" spans="1:4" ht="13.5">
      <c r="A19" s="29">
        <v>44615</v>
      </c>
      <c r="B19" s="30" t="str">
        <f t="shared" si="0"/>
        <v>(水･祝)</v>
      </c>
      <c r="C19" s="30" t="s">
        <v>20</v>
      </c>
      <c r="D19" s="3" t="s">
        <v>31</v>
      </c>
    </row>
    <row r="20" spans="1:4" ht="13.5">
      <c r="A20" s="29">
        <v>44641</v>
      </c>
      <c r="B20" s="30" t="str">
        <f t="shared" si="0"/>
        <v>(月･祝)</v>
      </c>
      <c r="C20" s="30" t="s">
        <v>20</v>
      </c>
      <c r="D20" t="s">
        <v>22</v>
      </c>
    </row>
    <row r="21" spans="1:4" ht="13.5">
      <c r="A21" s="29">
        <v>44680</v>
      </c>
      <c r="B21" s="30" t="str">
        <f t="shared" si="0"/>
        <v>(金･祝)</v>
      </c>
      <c r="C21" s="30" t="s">
        <v>20</v>
      </c>
      <c r="D21" t="s">
        <v>84</v>
      </c>
    </row>
    <row r="22" spans="1:3" ht="13.5">
      <c r="A22" s="29">
        <v>44681</v>
      </c>
      <c r="B22" s="30" t="str">
        <f t="shared" si="0"/>
        <v>(土･GW)</v>
      </c>
      <c r="C22" s="30" t="s">
        <v>45</v>
      </c>
    </row>
    <row r="23" spans="1:3" ht="13.5">
      <c r="A23" s="29">
        <v>44682</v>
      </c>
      <c r="B23" s="30" t="str">
        <f t="shared" si="0"/>
        <v>(日･GW)</v>
      </c>
      <c r="C23" s="30" t="s">
        <v>45</v>
      </c>
    </row>
    <row r="24" spans="1:3" ht="13.5">
      <c r="A24" s="29">
        <v>44683</v>
      </c>
      <c r="B24" s="30" t="str">
        <f t="shared" si="0"/>
        <v>(月･GW)</v>
      </c>
      <c r="C24" s="30" t="s">
        <v>45</v>
      </c>
    </row>
    <row r="25" spans="1:4" ht="13.5">
      <c r="A25" s="29">
        <v>44684</v>
      </c>
      <c r="B25" s="30" t="str">
        <f t="shared" si="0"/>
        <v>(火･祝)</v>
      </c>
      <c r="C25" s="30" t="s">
        <v>20</v>
      </c>
      <c r="D25" t="s">
        <v>24</v>
      </c>
    </row>
    <row r="26" spans="1:4" ht="13.5">
      <c r="A26" s="29">
        <v>44685</v>
      </c>
      <c r="B26" s="30" t="str">
        <f t="shared" si="0"/>
        <v>(水･祝)</v>
      </c>
      <c r="C26" s="30" t="s">
        <v>20</v>
      </c>
      <c r="D26" s="37" t="s">
        <v>83</v>
      </c>
    </row>
    <row r="27" spans="1:4" ht="13.5">
      <c r="A27" s="29">
        <v>44686</v>
      </c>
      <c r="B27" s="30" t="str">
        <f t="shared" si="0"/>
        <v>(木･祝)</v>
      </c>
      <c r="C27" s="30" t="s">
        <v>20</v>
      </c>
      <c r="D27" t="s">
        <v>25</v>
      </c>
    </row>
    <row r="28" spans="1:4" ht="13.5">
      <c r="A28" s="38">
        <v>44760</v>
      </c>
      <c r="B28" s="30" t="str">
        <f t="shared" si="0"/>
        <v>(月･祝)</v>
      </c>
      <c r="C28" s="30" t="s">
        <v>20</v>
      </c>
      <c r="D28" s="3" t="s">
        <v>26</v>
      </c>
    </row>
    <row r="29" spans="1:4" ht="13.5">
      <c r="A29" s="38">
        <v>44784</v>
      </c>
      <c r="B29" s="30" t="str">
        <f t="shared" si="0"/>
        <v>(木･祝)</v>
      </c>
      <c r="C29" s="30" t="s">
        <v>20</v>
      </c>
      <c r="D29" s="3" t="s">
        <v>27</v>
      </c>
    </row>
    <row r="30" spans="1:4" ht="13.5">
      <c r="A30" s="29">
        <v>44823</v>
      </c>
      <c r="B30" s="30" t="str">
        <f t="shared" si="0"/>
        <v>(月･祝)</v>
      </c>
      <c r="C30" s="30" t="s">
        <v>20</v>
      </c>
      <c r="D30" s="3" t="s">
        <v>28</v>
      </c>
    </row>
    <row r="31" spans="1:4" ht="13.5">
      <c r="A31" s="29">
        <v>44827</v>
      </c>
      <c r="B31" s="30" t="str">
        <f t="shared" si="0"/>
        <v>(金･祝)</v>
      </c>
      <c r="C31" s="30" t="s">
        <v>20</v>
      </c>
      <c r="D31" s="3" t="s">
        <v>29</v>
      </c>
    </row>
    <row r="32" spans="1:4" ht="13.5">
      <c r="A32" s="38">
        <v>44844</v>
      </c>
      <c r="B32" s="30" t="str">
        <f>"("&amp;CHOOSE(WEEKDAY($A32),"日","月","火","水","木","金","土")&amp;"･"&amp;$C32&amp;")"</f>
        <v>(月･祝)</v>
      </c>
      <c r="C32" s="30" t="s">
        <v>20</v>
      </c>
      <c r="D32" s="3" t="s">
        <v>46</v>
      </c>
    </row>
    <row r="33" spans="1:4" ht="13.5">
      <c r="A33" s="29">
        <v>44868</v>
      </c>
      <c r="B33" s="30" t="str">
        <f t="shared" si="0"/>
        <v>(木･祝)</v>
      </c>
      <c r="C33" s="30" t="s">
        <v>20</v>
      </c>
      <c r="D33" s="3" t="s">
        <v>30</v>
      </c>
    </row>
    <row r="34" spans="1:4" ht="13.5">
      <c r="A34" s="29">
        <v>44888</v>
      </c>
      <c r="B34" s="30" t="str">
        <f t="shared" si="0"/>
        <v>(水･祝)</v>
      </c>
      <c r="C34" s="30" t="s">
        <v>20</v>
      </c>
      <c r="D34" s="3" t="s">
        <v>47</v>
      </c>
    </row>
    <row r="35" spans="1:4" ht="13.5">
      <c r="A35" s="29">
        <v>44921</v>
      </c>
      <c r="B35" s="30" t="str">
        <f t="shared" si="0"/>
        <v>(月･年末)</v>
      </c>
      <c r="C35" s="30" t="s">
        <v>48</v>
      </c>
      <c r="D35" s="3"/>
    </row>
    <row r="36" spans="1:4" ht="13.5">
      <c r="A36" s="29">
        <v>44922</v>
      </c>
      <c r="B36" s="30" t="str">
        <f t="shared" si="0"/>
        <v>(火･年末)</v>
      </c>
      <c r="C36" s="30" t="s">
        <v>48</v>
      </c>
      <c r="D36" s="3"/>
    </row>
    <row r="37" spans="1:4" ht="13.5">
      <c r="A37" s="29">
        <v>44923</v>
      </c>
      <c r="B37" s="30" t="str">
        <f t="shared" si="0"/>
        <v>(水･年末)</v>
      </c>
      <c r="C37" s="30" t="s">
        <v>48</v>
      </c>
      <c r="D37" s="3"/>
    </row>
    <row r="38" spans="1:4" ht="13.5">
      <c r="A38" s="29">
        <v>44924</v>
      </c>
      <c r="B38" s="30" t="str">
        <f t="shared" si="0"/>
        <v>(木･年末)</v>
      </c>
      <c r="C38" s="30" t="s">
        <v>48</v>
      </c>
      <c r="D38" s="3"/>
    </row>
    <row r="39" spans="1:4" ht="13.5">
      <c r="A39" s="29">
        <v>44925</v>
      </c>
      <c r="B39" s="30" t="str">
        <f t="shared" si="0"/>
        <v>(金･年末)</v>
      </c>
      <c r="C39" s="30" t="s">
        <v>48</v>
      </c>
      <c r="D39" s="3"/>
    </row>
    <row r="40" spans="1:4" ht="13.5">
      <c r="A40" s="29">
        <v>44926</v>
      </c>
      <c r="B40" s="30" t="str">
        <f t="shared" si="0"/>
        <v>(土･年末)</v>
      </c>
      <c r="C40" s="30" t="s">
        <v>48</v>
      </c>
      <c r="D40" s="3"/>
    </row>
    <row r="41" spans="1:4" ht="13.5">
      <c r="A41" s="29">
        <v>44927</v>
      </c>
      <c r="B41" s="30" t="str">
        <f t="shared" si="0"/>
        <v>(日･祝)</v>
      </c>
      <c r="C41" s="30" t="s">
        <v>20</v>
      </c>
      <c r="D41" t="s">
        <v>49</v>
      </c>
    </row>
    <row r="42" spans="1:3" ht="13.5">
      <c r="A42" s="29">
        <v>44928</v>
      </c>
      <c r="B42" s="30" t="str">
        <f t="shared" si="0"/>
        <v>(月･年始)</v>
      </c>
      <c r="C42" s="30" t="s">
        <v>50</v>
      </c>
    </row>
    <row r="43" spans="1:3" ht="13.5">
      <c r="A43" s="29">
        <v>44929</v>
      </c>
      <c r="B43" s="30" t="str">
        <f t="shared" si="0"/>
        <v>(火･年始)</v>
      </c>
      <c r="C43" s="30" t="s">
        <v>50</v>
      </c>
    </row>
    <row r="44" spans="1:3" ht="13.5">
      <c r="A44" s="29">
        <v>44930</v>
      </c>
      <c r="B44" s="30" t="str">
        <f t="shared" si="0"/>
        <v>(水･年始)</v>
      </c>
      <c r="C44" s="30" t="s">
        <v>50</v>
      </c>
    </row>
    <row r="45" spans="1:3" ht="13.5">
      <c r="A45" s="29">
        <v>44931</v>
      </c>
      <c r="B45" s="30" t="str">
        <f t="shared" si="0"/>
        <v>(木･年始)</v>
      </c>
      <c r="C45" s="30" t="s">
        <v>50</v>
      </c>
    </row>
    <row r="46" spans="1:4" ht="13.5">
      <c r="A46" s="29">
        <v>44935</v>
      </c>
      <c r="B46" s="30" t="str">
        <f t="shared" si="0"/>
        <v>(月･祝)</v>
      </c>
      <c r="C46" s="30" t="s">
        <v>20</v>
      </c>
      <c r="D46" t="s">
        <v>21</v>
      </c>
    </row>
    <row r="47" spans="1:4" ht="13.5">
      <c r="A47" s="29">
        <v>44968</v>
      </c>
      <c r="B47" s="30" t="str">
        <f t="shared" si="0"/>
        <v>(土･祝)</v>
      </c>
      <c r="C47" s="30" t="s">
        <v>20</v>
      </c>
      <c r="D47" t="s">
        <v>51</v>
      </c>
    </row>
    <row r="48" spans="1:4" ht="13.5">
      <c r="A48" s="29">
        <v>44980</v>
      </c>
      <c r="B48" s="30" t="str">
        <f t="shared" si="0"/>
        <v>(木･祝)</v>
      </c>
      <c r="C48" s="30" t="s">
        <v>20</v>
      </c>
      <c r="D48" s="3" t="s">
        <v>31</v>
      </c>
    </row>
    <row r="49" spans="1:4" ht="13.5">
      <c r="A49" s="29">
        <v>45006</v>
      </c>
      <c r="B49" s="30" t="str">
        <f t="shared" si="0"/>
        <v>(火･祝)</v>
      </c>
      <c r="C49" s="30" t="s">
        <v>20</v>
      </c>
      <c r="D49" t="s">
        <v>22</v>
      </c>
    </row>
    <row r="50" spans="1:4" ht="13.5">
      <c r="A50" s="29">
        <v>45045</v>
      </c>
      <c r="B50" s="30" t="str">
        <f t="shared" si="0"/>
        <v>(土･祝)</v>
      </c>
      <c r="C50" s="30" t="s">
        <v>20</v>
      </c>
      <c r="D50" t="s">
        <v>23</v>
      </c>
    </row>
    <row r="51" spans="1:3" ht="13.5">
      <c r="A51" s="29">
        <v>45046</v>
      </c>
      <c r="B51" s="30" t="str">
        <f t="shared" si="0"/>
        <v>(日･GW)</v>
      </c>
      <c r="C51" s="30" t="s">
        <v>45</v>
      </c>
    </row>
    <row r="52" spans="1:3" ht="13.5">
      <c r="A52" s="29">
        <v>45047</v>
      </c>
      <c r="B52" s="30" t="str">
        <f t="shared" si="0"/>
        <v>(月･GW)</v>
      </c>
      <c r="C52" s="30" t="s">
        <v>45</v>
      </c>
    </row>
    <row r="53" spans="1:3" ht="13.5">
      <c r="A53" s="29">
        <v>45048</v>
      </c>
      <c r="B53" s="30" t="str">
        <f t="shared" si="0"/>
        <v>(火･GW)</v>
      </c>
      <c r="C53" s="30" t="s">
        <v>45</v>
      </c>
    </row>
    <row r="54" spans="1:4" ht="13.5">
      <c r="A54" s="29">
        <v>45049</v>
      </c>
      <c r="B54" s="30" t="str">
        <f t="shared" si="0"/>
        <v>(水･GW)</v>
      </c>
      <c r="C54" s="30" t="s">
        <v>45</v>
      </c>
      <c r="D54" t="s">
        <v>24</v>
      </c>
    </row>
    <row r="55" spans="1:4" ht="13.5">
      <c r="A55" s="29">
        <v>45050</v>
      </c>
      <c r="B55" s="30" t="str">
        <f t="shared" si="0"/>
        <v>(木･GW)</v>
      </c>
      <c r="C55" s="30" t="s">
        <v>45</v>
      </c>
      <c r="D55" s="37" t="s">
        <v>83</v>
      </c>
    </row>
    <row r="56" spans="1:4" ht="13.5">
      <c r="A56" s="29">
        <v>45051</v>
      </c>
      <c r="B56" s="30" t="str">
        <f t="shared" si="0"/>
        <v>(金･GW)</v>
      </c>
      <c r="C56" s="30" t="s">
        <v>45</v>
      </c>
      <c r="D56" t="s">
        <v>25</v>
      </c>
    </row>
    <row r="57" spans="1:4" ht="13.5">
      <c r="A57" s="29">
        <v>45124</v>
      </c>
      <c r="B57" s="30" t="str">
        <f t="shared" si="0"/>
        <v>(月･祝)</v>
      </c>
      <c r="C57" s="30" t="s">
        <v>20</v>
      </c>
      <c r="D57" s="3" t="s">
        <v>26</v>
      </c>
    </row>
    <row r="58" spans="1:4" ht="13.5">
      <c r="A58" s="38">
        <v>45149</v>
      </c>
      <c r="B58" s="30" t="str">
        <f t="shared" si="0"/>
        <v>(金･祝)</v>
      </c>
      <c r="C58" s="30" t="s">
        <v>20</v>
      </c>
      <c r="D58" s="3" t="s">
        <v>27</v>
      </c>
    </row>
    <row r="59" spans="1:4" ht="13.5">
      <c r="A59" s="29">
        <v>45187</v>
      </c>
      <c r="B59" s="30" t="str">
        <f t="shared" si="0"/>
        <v>(月･祝)</v>
      </c>
      <c r="C59" s="30" t="s">
        <v>20</v>
      </c>
      <c r="D59" s="3" t="s">
        <v>28</v>
      </c>
    </row>
    <row r="60" spans="1:4" ht="13.5">
      <c r="A60" s="29">
        <v>45192</v>
      </c>
      <c r="B60" s="30" t="str">
        <f>"("&amp;CHOOSE(WEEKDAY($A60),"日","月","火","水","木","金","土")&amp;"･"&amp;$C60&amp;")"</f>
        <v>(土･祝)</v>
      </c>
      <c r="C60" s="30" t="s">
        <v>20</v>
      </c>
      <c r="D60" s="3" t="s">
        <v>29</v>
      </c>
    </row>
    <row r="61" spans="1:4" ht="13.5">
      <c r="A61" s="29">
        <v>45208</v>
      </c>
      <c r="B61" s="30" t="str">
        <f>"("&amp;CHOOSE(WEEKDAY($A61),"日","月","火","水","木","金","土")&amp;"･"&amp;$C61&amp;")"</f>
        <v>(月･祝)</v>
      </c>
      <c r="C61" s="30" t="s">
        <v>20</v>
      </c>
      <c r="D61" t="s">
        <v>46</v>
      </c>
    </row>
    <row r="62" spans="1:4" ht="13.5">
      <c r="A62" s="29">
        <v>45233</v>
      </c>
      <c r="B62" s="30" t="str">
        <f>"("&amp;CHOOSE(WEEKDAY($A62),"日","月","火","水","木","金","土")&amp;"･"&amp;$C62&amp;")"</f>
        <v>(金･祝)</v>
      </c>
      <c r="C62" s="30" t="s">
        <v>20</v>
      </c>
      <c r="D62" t="s">
        <v>30</v>
      </c>
    </row>
    <row r="63" spans="1:4" ht="13.5">
      <c r="A63" s="29">
        <v>45253</v>
      </c>
      <c r="B63" s="30" t="str">
        <f>"("&amp;CHOOSE(WEEKDAY($A63),"日","月","火","水","木","金","土")&amp;"･"&amp;$C63&amp;")"</f>
        <v>(木･祝)</v>
      </c>
      <c r="C63" s="30" t="s">
        <v>20</v>
      </c>
      <c r="D63" t="s">
        <v>47</v>
      </c>
    </row>
    <row r="64" spans="1:4" ht="13.5">
      <c r="A64" s="29">
        <v>45286</v>
      </c>
      <c r="B64" s="30" t="str">
        <f aca="true" t="shared" si="1" ref="B64:B101">"("&amp;CHOOSE(WEEKDAY($A64),"日","月","火","水","木","金","土")&amp;"･"&amp;$C64&amp;")"</f>
        <v>(火･年末)</v>
      </c>
      <c r="C64" s="30" t="s">
        <v>48</v>
      </c>
      <c r="D64" s="3"/>
    </row>
    <row r="65" spans="1:4" ht="13.5">
      <c r="A65" s="29">
        <v>45287</v>
      </c>
      <c r="B65" s="30" t="str">
        <f t="shared" si="1"/>
        <v>(水･年末)</v>
      </c>
      <c r="C65" s="30" t="s">
        <v>48</v>
      </c>
      <c r="D65" s="3"/>
    </row>
    <row r="66" spans="1:4" ht="13.5">
      <c r="A66" s="29">
        <v>45288</v>
      </c>
      <c r="B66" s="30" t="str">
        <f t="shared" si="1"/>
        <v>(木･年末)</v>
      </c>
      <c r="C66" s="30" t="s">
        <v>48</v>
      </c>
      <c r="D66" s="3"/>
    </row>
    <row r="67" spans="1:4" ht="13.5">
      <c r="A67" s="29">
        <v>45289</v>
      </c>
      <c r="B67" s="30" t="str">
        <f t="shared" si="1"/>
        <v>(金･年末)</v>
      </c>
      <c r="C67" s="30" t="s">
        <v>48</v>
      </c>
      <c r="D67" s="3"/>
    </row>
    <row r="68" spans="1:4" ht="13.5">
      <c r="A68" s="29">
        <v>45290</v>
      </c>
      <c r="B68" s="30" t="str">
        <f t="shared" si="1"/>
        <v>(土･年末)</v>
      </c>
      <c r="C68" s="30" t="s">
        <v>48</v>
      </c>
      <c r="D68" s="3"/>
    </row>
    <row r="69" spans="1:4" ht="13.5">
      <c r="A69" s="29">
        <v>45291</v>
      </c>
      <c r="B69" s="30" t="str">
        <f t="shared" si="1"/>
        <v>(日･年末)</v>
      </c>
      <c r="C69" s="30" t="s">
        <v>48</v>
      </c>
      <c r="D69" s="3"/>
    </row>
    <row r="70" spans="1:4" ht="13.5">
      <c r="A70" s="29">
        <v>45292</v>
      </c>
      <c r="B70" s="30" t="str">
        <f t="shared" si="1"/>
        <v>(月･祝)</v>
      </c>
      <c r="C70" s="30" t="s">
        <v>20</v>
      </c>
      <c r="D70" t="s">
        <v>49</v>
      </c>
    </row>
    <row r="71" spans="1:3" ht="13.5">
      <c r="A71" s="29">
        <v>45293</v>
      </c>
      <c r="B71" s="30" t="str">
        <f t="shared" si="1"/>
        <v>(火･年始)</v>
      </c>
      <c r="C71" s="30" t="s">
        <v>50</v>
      </c>
    </row>
    <row r="72" spans="1:3" ht="13.5">
      <c r="A72" s="29">
        <v>45294</v>
      </c>
      <c r="B72" s="30" t="str">
        <f t="shared" si="1"/>
        <v>(水･年始)</v>
      </c>
      <c r="C72" s="30" t="s">
        <v>50</v>
      </c>
    </row>
    <row r="73" spans="1:3" ht="13.5">
      <c r="A73" s="29">
        <v>46391</v>
      </c>
      <c r="B73" s="30" t="str">
        <f t="shared" si="1"/>
        <v>(月･年始)</v>
      </c>
      <c r="C73" s="30" t="s">
        <v>50</v>
      </c>
    </row>
    <row r="74" spans="1:4" ht="13.5">
      <c r="A74" s="29">
        <v>45299</v>
      </c>
      <c r="B74" s="30" t="str">
        <f t="shared" si="1"/>
        <v>(月･祝)</v>
      </c>
      <c r="C74" s="30" t="s">
        <v>20</v>
      </c>
      <c r="D74" t="s">
        <v>21</v>
      </c>
    </row>
    <row r="75" spans="1:4" ht="13.5">
      <c r="A75" s="29">
        <v>45333</v>
      </c>
      <c r="B75" s="30" t="str">
        <f t="shared" si="1"/>
        <v>(日･祝)</v>
      </c>
      <c r="C75" s="30" t="s">
        <v>20</v>
      </c>
      <c r="D75" t="s">
        <v>51</v>
      </c>
    </row>
    <row r="76" spans="1:4" ht="13.5">
      <c r="A76" s="29">
        <v>45334</v>
      </c>
      <c r="B76" s="30" t="str">
        <f t="shared" si="1"/>
        <v>(月･休)</v>
      </c>
      <c r="C76" s="30" t="s">
        <v>138</v>
      </c>
      <c r="D76" t="s">
        <v>195</v>
      </c>
    </row>
    <row r="77" spans="1:4" ht="13.5">
      <c r="A77" s="29">
        <v>45345</v>
      </c>
      <c r="B77" s="30" t="str">
        <f t="shared" si="1"/>
        <v>(金･祝)</v>
      </c>
      <c r="C77" s="30" t="s">
        <v>20</v>
      </c>
      <c r="D77" s="3" t="s">
        <v>31</v>
      </c>
    </row>
    <row r="78" spans="1:4" ht="13.5">
      <c r="A78" s="29">
        <v>45371</v>
      </c>
      <c r="B78" s="30" t="str">
        <f t="shared" si="1"/>
        <v>(水･祝)</v>
      </c>
      <c r="C78" s="30" t="s">
        <v>20</v>
      </c>
      <c r="D78" t="s">
        <v>22</v>
      </c>
    </row>
    <row r="79" spans="1:4" ht="13.5">
      <c r="A79" s="29">
        <v>45411</v>
      </c>
      <c r="B79" s="30" t="str">
        <f t="shared" si="1"/>
        <v>(月･祝)</v>
      </c>
      <c r="C79" s="30" t="s">
        <v>20</v>
      </c>
      <c r="D79" t="s">
        <v>23</v>
      </c>
    </row>
    <row r="80" spans="1:3" ht="13.5">
      <c r="A80" s="29">
        <v>45412</v>
      </c>
      <c r="B80" s="30" t="str">
        <f t="shared" si="1"/>
        <v>(火･GW)</v>
      </c>
      <c r="C80" s="30" t="s">
        <v>45</v>
      </c>
    </row>
    <row r="81" spans="1:3" ht="13.5">
      <c r="A81" s="29">
        <v>45413</v>
      </c>
      <c r="B81" s="30" t="str">
        <f t="shared" si="1"/>
        <v>(水･GW)</v>
      </c>
      <c r="C81" s="30" t="s">
        <v>45</v>
      </c>
    </row>
    <row r="82" spans="1:3" ht="13.5">
      <c r="A82" s="29">
        <v>45414</v>
      </c>
      <c r="B82" s="30" t="str">
        <f t="shared" si="1"/>
        <v>(木･GW)</v>
      </c>
      <c r="C82" s="30" t="s">
        <v>45</v>
      </c>
    </row>
    <row r="83" spans="1:4" ht="13.5">
      <c r="A83" s="29">
        <v>45415</v>
      </c>
      <c r="B83" s="30" t="str">
        <f t="shared" si="1"/>
        <v>(金･祝)</v>
      </c>
      <c r="C83" s="30" t="s">
        <v>20</v>
      </c>
      <c r="D83" t="s">
        <v>24</v>
      </c>
    </row>
    <row r="84" spans="1:4" ht="13.5">
      <c r="A84" s="29">
        <v>45416</v>
      </c>
      <c r="B84" s="30" t="str">
        <f t="shared" si="1"/>
        <v>(土･祝)</v>
      </c>
      <c r="C84" s="30" t="s">
        <v>20</v>
      </c>
      <c r="D84" s="37" t="s">
        <v>83</v>
      </c>
    </row>
    <row r="85" spans="1:4" ht="13.5">
      <c r="A85" s="29">
        <v>45417</v>
      </c>
      <c r="B85" s="30" t="str">
        <f t="shared" si="1"/>
        <v>(日･祝)</v>
      </c>
      <c r="C85" s="30" t="s">
        <v>20</v>
      </c>
      <c r="D85" t="s">
        <v>25</v>
      </c>
    </row>
    <row r="86" spans="1:4" ht="13.5">
      <c r="A86" s="29">
        <v>45418</v>
      </c>
      <c r="B86" s="30" t="str">
        <f t="shared" si="1"/>
        <v>(月･休)</v>
      </c>
      <c r="C86" s="30" t="s">
        <v>138</v>
      </c>
      <c r="D86" t="s">
        <v>195</v>
      </c>
    </row>
    <row r="87" spans="1:4" ht="13.5">
      <c r="A87" s="38">
        <v>45488</v>
      </c>
      <c r="B87" s="30" t="str">
        <f t="shared" si="1"/>
        <v>(月･祝)</v>
      </c>
      <c r="C87" s="30" t="s">
        <v>20</v>
      </c>
      <c r="D87" s="3" t="s">
        <v>26</v>
      </c>
    </row>
    <row r="88" spans="1:4" ht="13.5">
      <c r="A88" s="38">
        <v>45515</v>
      </c>
      <c r="B88" s="30" t="str">
        <f t="shared" si="1"/>
        <v>(日･祝)</v>
      </c>
      <c r="C88" s="30" t="s">
        <v>20</v>
      </c>
      <c r="D88" s="3" t="s">
        <v>27</v>
      </c>
    </row>
    <row r="89" spans="1:4" ht="13.5">
      <c r="A89" s="29">
        <v>45516</v>
      </c>
      <c r="B89" s="30" t="str">
        <f t="shared" si="1"/>
        <v>(月･休)</v>
      </c>
      <c r="C89" s="30" t="s">
        <v>138</v>
      </c>
      <c r="D89" t="s">
        <v>195</v>
      </c>
    </row>
    <row r="90" spans="1:4" ht="13.5">
      <c r="A90" s="29">
        <v>45551</v>
      </c>
      <c r="B90" s="30" t="str">
        <f t="shared" si="1"/>
        <v>(月･祝)</v>
      </c>
      <c r="C90" s="30" t="s">
        <v>20</v>
      </c>
      <c r="D90" s="3" t="s">
        <v>28</v>
      </c>
    </row>
    <row r="91" spans="1:4" ht="13.5">
      <c r="A91" s="29">
        <v>45557</v>
      </c>
      <c r="B91" s="30" t="str">
        <f t="shared" si="1"/>
        <v>(日･祝)</v>
      </c>
      <c r="C91" s="30" t="s">
        <v>20</v>
      </c>
      <c r="D91" s="3" t="s">
        <v>29</v>
      </c>
    </row>
    <row r="92" spans="1:4" ht="13.5">
      <c r="A92" s="38">
        <v>45579</v>
      </c>
      <c r="B92" s="30" t="str">
        <f>"("&amp;CHOOSE(WEEKDAY($A92),"日","月","火","水","木","金","土")&amp;"･"&amp;$C92&amp;")"</f>
        <v>(月･祝)</v>
      </c>
      <c r="C92" s="30" t="s">
        <v>20</v>
      </c>
      <c r="D92" s="3" t="s">
        <v>46</v>
      </c>
    </row>
    <row r="93" spans="1:4" ht="13.5">
      <c r="A93" s="29">
        <v>45599</v>
      </c>
      <c r="B93" s="30" t="str">
        <f t="shared" si="1"/>
        <v>(日･祝)</v>
      </c>
      <c r="C93" s="30" t="s">
        <v>20</v>
      </c>
      <c r="D93" s="3" t="s">
        <v>30</v>
      </c>
    </row>
    <row r="94" spans="1:4" ht="13.5">
      <c r="A94" s="29">
        <v>45600</v>
      </c>
      <c r="B94" s="30" t="str">
        <f t="shared" si="1"/>
        <v>(月･休)</v>
      </c>
      <c r="C94" s="30" t="s">
        <v>138</v>
      </c>
      <c r="D94" t="s">
        <v>195</v>
      </c>
    </row>
    <row r="95" spans="1:4" ht="13.5">
      <c r="A95" s="29">
        <v>45619</v>
      </c>
      <c r="B95" s="30" t="str">
        <f t="shared" si="1"/>
        <v>(土･祝)</v>
      </c>
      <c r="C95" s="30" t="s">
        <v>20</v>
      </c>
      <c r="D95" s="3" t="s">
        <v>47</v>
      </c>
    </row>
    <row r="96" spans="1:4" ht="13.5">
      <c r="A96" s="29">
        <v>45652</v>
      </c>
      <c r="B96" s="30" t="str">
        <f t="shared" si="1"/>
        <v>(木･年末)</v>
      </c>
      <c r="C96" s="30" t="s">
        <v>48</v>
      </c>
      <c r="D96" s="3"/>
    </row>
    <row r="97" spans="1:4" ht="13.5">
      <c r="A97" s="29">
        <v>45653</v>
      </c>
      <c r="B97" s="30" t="str">
        <f t="shared" si="1"/>
        <v>(金･年末)</v>
      </c>
      <c r="C97" s="30" t="s">
        <v>48</v>
      </c>
      <c r="D97" s="3"/>
    </row>
    <row r="98" spans="1:4" ht="13.5">
      <c r="A98" s="29">
        <v>45654</v>
      </c>
      <c r="B98" s="30" t="str">
        <f t="shared" si="1"/>
        <v>(土･年末)</v>
      </c>
      <c r="C98" s="30" t="s">
        <v>48</v>
      </c>
      <c r="D98" s="3"/>
    </row>
    <row r="99" spans="1:4" ht="13.5">
      <c r="A99" s="29">
        <v>45655</v>
      </c>
      <c r="B99" s="30" t="str">
        <f t="shared" si="1"/>
        <v>(日･年末)</v>
      </c>
      <c r="C99" s="30" t="s">
        <v>48</v>
      </c>
      <c r="D99" s="3"/>
    </row>
    <row r="100" spans="1:4" ht="13.5">
      <c r="A100" s="29">
        <v>45656</v>
      </c>
      <c r="B100" s="30" t="str">
        <f t="shared" si="1"/>
        <v>(月･年末)</v>
      </c>
      <c r="C100" s="30" t="s">
        <v>48</v>
      </c>
      <c r="D100" s="3"/>
    </row>
    <row r="101" spans="1:4" ht="13.5">
      <c r="A101" s="29">
        <v>45657</v>
      </c>
      <c r="B101" s="30" t="str">
        <f t="shared" si="1"/>
        <v>(火･年末)</v>
      </c>
      <c r="C101" s="30" t="s">
        <v>48</v>
      </c>
      <c r="D101" s="3"/>
    </row>
  </sheetData>
  <sheetProtection/>
  <mergeCells count="1">
    <mergeCell ref="F1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1"/>
  <sheetViews>
    <sheetView tabSelected="1" zoomScale="90" zoomScaleNormal="90" zoomScalePageLayoutView="0" workbookViewId="0" topLeftCell="A1">
      <pane xSplit="2" ySplit="3" topLeftCell="C7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94" sqref="C94"/>
    </sheetView>
  </sheetViews>
  <sheetFormatPr defaultColWidth="76.625" defaultRowHeight="13.5"/>
  <cols>
    <col min="1" max="1" width="9.50390625" style="171" bestFit="1" customWidth="1"/>
    <col min="2" max="2" width="8.50390625" style="172" bestFit="1" customWidth="1"/>
    <col min="3" max="3" width="22.75390625" style="173" bestFit="1" customWidth="1"/>
    <col min="4" max="4" width="41.625" style="146" bestFit="1" customWidth="1"/>
    <col min="5" max="5" width="38.25390625" style="146" bestFit="1" customWidth="1"/>
    <col min="6" max="6" width="27.25390625" style="146" bestFit="1" customWidth="1"/>
    <col min="7" max="7" width="29.375" style="174" bestFit="1" customWidth="1"/>
    <col min="8" max="8" width="2.50390625" style="145" bestFit="1" customWidth="1"/>
    <col min="9" max="16384" width="76.625" style="146" customWidth="1"/>
  </cols>
  <sheetData>
    <row r="1" spans="1:8" ht="24">
      <c r="A1" s="177" t="s">
        <v>205</v>
      </c>
      <c r="B1" s="177"/>
      <c r="C1" s="177"/>
      <c r="D1" s="177"/>
      <c r="E1" s="177"/>
      <c r="F1" s="177"/>
      <c r="G1" s="144">
        <f ca="1">NOW()</f>
        <v>44802.56683321759</v>
      </c>
      <c r="H1" s="145">
        <v>1</v>
      </c>
    </row>
    <row r="2" spans="1:8" ht="18.75">
      <c r="A2" s="178" t="s">
        <v>38</v>
      </c>
      <c r="B2" s="178"/>
      <c r="C2" s="178"/>
      <c r="D2" s="178"/>
      <c r="E2" s="178"/>
      <c r="F2" s="178"/>
      <c r="G2" s="178"/>
      <c r="H2" s="145">
        <v>1</v>
      </c>
    </row>
    <row r="3" spans="1:8" s="151" customFormat="1" ht="15" customHeight="1">
      <c r="A3" s="179" t="s">
        <v>7</v>
      </c>
      <c r="B3" s="179"/>
      <c r="C3" s="147" t="s">
        <v>8</v>
      </c>
      <c r="D3" s="148" t="s">
        <v>36</v>
      </c>
      <c r="E3" s="148" t="s">
        <v>37</v>
      </c>
      <c r="F3" s="148" t="s">
        <v>9</v>
      </c>
      <c r="G3" s="149" t="s">
        <v>10</v>
      </c>
      <c r="H3" s="150">
        <v>1</v>
      </c>
    </row>
    <row r="4" spans="1:8" ht="14.25">
      <c r="A4" s="164">
        <v>44868</v>
      </c>
      <c r="B4" s="165" t="str">
        <f aca="true" t="shared" si="0" ref="B4:B10">_xlfn.IFERROR(VLOOKUP($A4,祝日,2,FALSE),$A4)</f>
        <v>(木･祝)</v>
      </c>
      <c r="C4" s="166"/>
      <c r="D4" s="167"/>
      <c r="E4" s="167"/>
      <c r="F4" s="167"/>
      <c r="G4" s="168"/>
      <c r="H4" s="157">
        <f>COUNTA($C50:$G50)</f>
        <v>2</v>
      </c>
    </row>
    <row r="5" spans="1:8" ht="14.25">
      <c r="A5" s="152">
        <v>44870</v>
      </c>
      <c r="B5" s="153">
        <f t="shared" si="0"/>
        <v>44870</v>
      </c>
      <c r="C5" s="154"/>
      <c r="D5" s="155"/>
      <c r="E5" s="155" t="s">
        <v>156</v>
      </c>
      <c r="F5" s="155"/>
      <c r="G5" s="156" t="s">
        <v>129</v>
      </c>
      <c r="H5" s="157">
        <f>COUNTA($C53:$G53)</f>
        <v>1</v>
      </c>
    </row>
    <row r="6" spans="1:8" ht="14.25">
      <c r="A6" s="152">
        <v>44871</v>
      </c>
      <c r="B6" s="153">
        <f t="shared" si="0"/>
        <v>44871</v>
      </c>
      <c r="C6" s="154"/>
      <c r="D6" s="155"/>
      <c r="E6" s="155" t="s">
        <v>157</v>
      </c>
      <c r="F6" s="155"/>
      <c r="G6" s="156"/>
      <c r="H6" s="157">
        <f>COUNTA($C54:$G54)</f>
        <v>1</v>
      </c>
    </row>
    <row r="7" spans="1:8" ht="14.25">
      <c r="A7" s="152">
        <v>44877</v>
      </c>
      <c r="B7" s="153">
        <f t="shared" si="0"/>
        <v>44877</v>
      </c>
      <c r="C7" s="154"/>
      <c r="D7" s="155"/>
      <c r="E7" s="155" t="s">
        <v>75</v>
      </c>
      <c r="F7" s="155" t="s">
        <v>164</v>
      </c>
      <c r="G7" s="156"/>
      <c r="H7" s="157">
        <f>COUNTA($C51:$G51)</f>
        <v>2</v>
      </c>
    </row>
    <row r="8" spans="1:8" ht="14.25">
      <c r="A8" s="152">
        <v>44878</v>
      </c>
      <c r="B8" s="153">
        <f t="shared" si="0"/>
        <v>44878</v>
      </c>
      <c r="C8" s="154"/>
      <c r="D8" s="155"/>
      <c r="E8" s="155" t="s">
        <v>76</v>
      </c>
      <c r="F8" s="155"/>
      <c r="G8" s="156"/>
      <c r="H8" s="157">
        <f>COUNTA(#REF!)</f>
        <v>1</v>
      </c>
    </row>
    <row r="9" spans="1:8" ht="14.25">
      <c r="A9" s="152">
        <v>44884</v>
      </c>
      <c r="B9" s="153">
        <f t="shared" si="0"/>
        <v>44884</v>
      </c>
      <c r="C9" s="154"/>
      <c r="D9" s="155"/>
      <c r="E9" s="155" t="s">
        <v>158</v>
      </c>
      <c r="F9" s="155"/>
      <c r="G9" s="156" t="s">
        <v>148</v>
      </c>
      <c r="H9" s="157">
        <f>COUNTA(#REF!)</f>
        <v>1</v>
      </c>
    </row>
    <row r="10" spans="1:8" ht="14.25">
      <c r="A10" s="152">
        <v>44885</v>
      </c>
      <c r="B10" s="153">
        <f t="shared" si="0"/>
        <v>44885</v>
      </c>
      <c r="C10" s="154"/>
      <c r="D10" s="155"/>
      <c r="E10" s="155" t="s">
        <v>159</v>
      </c>
      <c r="F10" s="155"/>
      <c r="G10" s="156" t="s">
        <v>148</v>
      </c>
      <c r="H10" s="157">
        <f>COUNTA($C55:$G55)</f>
        <v>1</v>
      </c>
    </row>
    <row r="11" spans="1:8" ht="14.25">
      <c r="A11" s="152">
        <v>44888</v>
      </c>
      <c r="B11" s="153" t="str">
        <f aca="true" t="shared" si="1" ref="B11:B72">_xlfn.IFERROR(VLOOKUP($A11,祝日,2,FALSE),$A11)</f>
        <v>(水･祝)</v>
      </c>
      <c r="C11" s="154"/>
      <c r="D11" s="155"/>
      <c r="E11" s="155"/>
      <c r="F11" s="155"/>
      <c r="G11" s="156"/>
      <c r="H11" s="157">
        <f>COUNTA($C56:$G56)</f>
        <v>1</v>
      </c>
    </row>
    <row r="12" spans="1:8" ht="14.25">
      <c r="A12" s="152">
        <v>44891</v>
      </c>
      <c r="B12" s="153">
        <f t="shared" si="1"/>
        <v>44891</v>
      </c>
      <c r="C12" s="154" t="s">
        <v>153</v>
      </c>
      <c r="D12" s="155" t="s">
        <v>154</v>
      </c>
      <c r="E12" s="155"/>
      <c r="F12" s="155"/>
      <c r="G12" s="156" t="s">
        <v>175</v>
      </c>
      <c r="H12" s="157">
        <f>COUNTA($C57:$G57)</f>
        <v>3</v>
      </c>
    </row>
    <row r="13" spans="1:8" ht="14.25">
      <c r="A13" s="152">
        <v>44892</v>
      </c>
      <c r="B13" s="153">
        <f t="shared" si="1"/>
        <v>44892</v>
      </c>
      <c r="C13" s="154" t="s">
        <v>154</v>
      </c>
      <c r="D13" s="155" t="s">
        <v>250</v>
      </c>
      <c r="E13" s="155"/>
      <c r="F13" s="155"/>
      <c r="G13" s="156" t="s">
        <v>176</v>
      </c>
      <c r="H13" s="157">
        <f>COUNTA($C58:$G58)</f>
        <v>3</v>
      </c>
    </row>
    <row r="14" spans="1:8" ht="14.25">
      <c r="A14" s="152">
        <v>44894</v>
      </c>
      <c r="B14" s="153">
        <f t="shared" si="1"/>
        <v>44894</v>
      </c>
      <c r="C14" s="154" t="s">
        <v>154</v>
      </c>
      <c r="D14" s="155" t="s">
        <v>250</v>
      </c>
      <c r="E14" s="155"/>
      <c r="F14" s="155" t="s">
        <v>146</v>
      </c>
      <c r="G14" s="156"/>
      <c r="H14" s="157">
        <f>COUNTA($C59:$G59)</f>
        <v>2</v>
      </c>
    </row>
    <row r="15" spans="1:8" ht="14.25">
      <c r="A15" s="152">
        <v>44895</v>
      </c>
      <c r="B15" s="153">
        <f t="shared" si="1"/>
        <v>44895</v>
      </c>
      <c r="C15" s="154" t="s">
        <v>154</v>
      </c>
      <c r="D15" s="155" t="s">
        <v>250</v>
      </c>
      <c r="E15" s="155"/>
      <c r="F15" s="155" t="s">
        <v>147</v>
      </c>
      <c r="G15" s="156"/>
      <c r="H15" s="157">
        <f>COUNTA($C59:$G59)</f>
        <v>2</v>
      </c>
    </row>
    <row r="16" spans="1:8" ht="14.25">
      <c r="A16" s="152">
        <v>44898</v>
      </c>
      <c r="B16" s="153">
        <f t="shared" si="1"/>
        <v>44898</v>
      </c>
      <c r="C16" s="154" t="s">
        <v>154</v>
      </c>
      <c r="D16" s="155" t="s">
        <v>250</v>
      </c>
      <c r="E16" s="155"/>
      <c r="F16" s="155"/>
      <c r="G16" s="156" t="s">
        <v>160</v>
      </c>
      <c r="H16" s="157">
        <f>COUNTA($C60:$G60)</f>
        <v>2</v>
      </c>
    </row>
    <row r="17" spans="1:8" ht="14.25">
      <c r="A17" s="152">
        <v>44899</v>
      </c>
      <c r="B17" s="153">
        <f t="shared" si="1"/>
        <v>44899</v>
      </c>
      <c r="C17" s="154" t="s">
        <v>154</v>
      </c>
      <c r="D17" s="155" t="s">
        <v>250</v>
      </c>
      <c r="E17" s="155"/>
      <c r="F17" s="155"/>
      <c r="G17" s="156" t="s">
        <v>161</v>
      </c>
      <c r="H17" s="157">
        <f>COUNTA(#REF!)</f>
        <v>1</v>
      </c>
    </row>
    <row r="18" spans="1:8" ht="14.25">
      <c r="A18" s="152">
        <v>44902</v>
      </c>
      <c r="B18" s="153">
        <f t="shared" si="1"/>
        <v>44902</v>
      </c>
      <c r="C18" s="154"/>
      <c r="D18" s="155"/>
      <c r="E18" s="180" t="s">
        <v>183</v>
      </c>
      <c r="F18" s="181"/>
      <c r="G18" s="156"/>
      <c r="H18" s="157"/>
    </row>
    <row r="19" spans="1:8" ht="14.25">
      <c r="A19" s="152">
        <v>44905</v>
      </c>
      <c r="B19" s="153">
        <f t="shared" si="1"/>
        <v>44905</v>
      </c>
      <c r="C19" s="154"/>
      <c r="D19" s="155"/>
      <c r="E19" s="155"/>
      <c r="F19" s="155" t="s">
        <v>162</v>
      </c>
      <c r="G19" s="156"/>
      <c r="H19" s="157">
        <f>COUNTA($C62:$G62)</f>
        <v>1</v>
      </c>
    </row>
    <row r="20" spans="1:8" ht="14.25">
      <c r="A20" s="152">
        <v>44906</v>
      </c>
      <c r="B20" s="153">
        <f t="shared" si="1"/>
        <v>44906</v>
      </c>
      <c r="C20" s="154"/>
      <c r="D20" s="155"/>
      <c r="E20" s="155"/>
      <c r="F20" s="155" t="s">
        <v>163</v>
      </c>
      <c r="G20" s="156"/>
      <c r="H20" s="157">
        <f>COUNTA($C65:$G65)</f>
        <v>1</v>
      </c>
    </row>
    <row r="21" spans="1:8" ht="14.25">
      <c r="A21" s="152">
        <v>44912</v>
      </c>
      <c r="B21" s="153">
        <f t="shared" si="1"/>
        <v>44912</v>
      </c>
      <c r="C21" s="154"/>
      <c r="D21" s="155"/>
      <c r="E21" s="155"/>
      <c r="F21" s="155"/>
      <c r="G21" s="156"/>
      <c r="H21" s="157">
        <f>COUNTA($C66:$G66)</f>
        <v>1</v>
      </c>
    </row>
    <row r="22" spans="1:8" ht="14.25">
      <c r="A22" s="152">
        <v>44913</v>
      </c>
      <c r="B22" s="153">
        <f t="shared" si="1"/>
        <v>44913</v>
      </c>
      <c r="C22" s="154"/>
      <c r="D22" s="155"/>
      <c r="E22" s="155"/>
      <c r="F22" s="155"/>
      <c r="G22" s="156"/>
      <c r="H22" s="157">
        <f>COUNTA($C69:$G69)</f>
        <v>1</v>
      </c>
    </row>
    <row r="23" spans="1:8" ht="14.25">
      <c r="A23" s="152">
        <v>44919</v>
      </c>
      <c r="B23" s="153">
        <f t="shared" si="1"/>
        <v>44919</v>
      </c>
      <c r="C23" s="154"/>
      <c r="D23" s="155"/>
      <c r="E23" s="155"/>
      <c r="F23" s="155" t="s">
        <v>166</v>
      </c>
      <c r="G23" s="156" t="s">
        <v>140</v>
      </c>
      <c r="H23" s="157">
        <f>COUNTA($C70:$G70)</f>
        <v>1</v>
      </c>
    </row>
    <row r="24" spans="1:8" ht="14.25">
      <c r="A24" s="152">
        <v>44920</v>
      </c>
      <c r="B24" s="153">
        <f t="shared" si="1"/>
        <v>44920</v>
      </c>
      <c r="C24" s="154"/>
      <c r="D24" s="155" t="s">
        <v>255</v>
      </c>
      <c r="E24" s="155"/>
      <c r="F24" s="155"/>
      <c r="G24" s="156"/>
      <c r="H24" s="157">
        <f>COUNTA($C71:$G71)</f>
        <v>1</v>
      </c>
    </row>
    <row r="25" spans="1:8" ht="14.25">
      <c r="A25" s="152">
        <v>44921</v>
      </c>
      <c r="B25" s="153" t="str">
        <f t="shared" si="1"/>
        <v>(月･年末)</v>
      </c>
      <c r="C25" s="154"/>
      <c r="D25" s="155"/>
      <c r="E25" s="155"/>
      <c r="F25" s="155"/>
      <c r="G25" s="156"/>
      <c r="H25" s="157">
        <f>COUNTA($C72:$G72)</f>
        <v>0</v>
      </c>
    </row>
    <row r="26" spans="1:8" ht="14.25">
      <c r="A26" s="152">
        <v>44922</v>
      </c>
      <c r="B26" s="153" t="str">
        <f t="shared" si="1"/>
        <v>(火･年末)</v>
      </c>
      <c r="C26" s="154"/>
      <c r="D26" s="155"/>
      <c r="E26" s="155"/>
      <c r="F26" s="155"/>
      <c r="G26" s="156"/>
      <c r="H26" s="157">
        <f>COUNTA($C73:$G73)</f>
        <v>1</v>
      </c>
    </row>
    <row r="27" spans="1:8" ht="14.25">
      <c r="A27" s="152">
        <v>44923</v>
      </c>
      <c r="B27" s="153" t="str">
        <f t="shared" si="1"/>
        <v>(水･年末)</v>
      </c>
      <c r="C27" s="154"/>
      <c r="D27" s="155"/>
      <c r="E27" s="155"/>
      <c r="F27" s="155"/>
      <c r="G27" s="156"/>
      <c r="H27" s="157">
        <f>COUNTA(#REF!)</f>
        <v>1</v>
      </c>
    </row>
    <row r="28" spans="1:8" ht="14.25">
      <c r="A28" s="152">
        <v>44924</v>
      </c>
      <c r="B28" s="153" t="str">
        <f t="shared" si="1"/>
        <v>(木･年末)</v>
      </c>
      <c r="C28" s="154"/>
      <c r="D28" s="155"/>
      <c r="E28" s="155"/>
      <c r="F28" s="155"/>
      <c r="G28" s="156"/>
      <c r="H28" s="157">
        <f>COUNTA($C74:$G74)</f>
        <v>0</v>
      </c>
    </row>
    <row r="29" spans="1:8" ht="14.25">
      <c r="A29" s="152">
        <v>44925</v>
      </c>
      <c r="B29" s="153" t="str">
        <f t="shared" si="1"/>
        <v>(金･年末)</v>
      </c>
      <c r="C29" s="154"/>
      <c r="D29" s="155"/>
      <c r="E29" s="155"/>
      <c r="F29" s="155"/>
      <c r="G29" s="156"/>
      <c r="H29" s="157">
        <f>COUNTA($C75:$G75)</f>
        <v>1</v>
      </c>
    </row>
    <row r="30" spans="1:8" ht="14.25">
      <c r="A30" s="159">
        <v>44926</v>
      </c>
      <c r="B30" s="160" t="str">
        <f t="shared" si="1"/>
        <v>(土･年末)</v>
      </c>
      <c r="C30" s="154"/>
      <c r="D30" s="155"/>
      <c r="E30" s="155"/>
      <c r="F30" s="155"/>
      <c r="G30" s="156"/>
      <c r="H30" s="157">
        <f>COUNTA($C75:$G75)</f>
        <v>1</v>
      </c>
    </row>
    <row r="31" spans="1:7" ht="14.25">
      <c r="A31" s="164">
        <v>44927</v>
      </c>
      <c r="B31" s="165" t="str">
        <f t="shared" si="1"/>
        <v>(日･祝)</v>
      </c>
      <c r="C31" s="154"/>
      <c r="D31" s="155"/>
      <c r="E31" s="155"/>
      <c r="F31" s="155"/>
      <c r="G31" s="156"/>
    </row>
    <row r="32" spans="1:7" ht="14.25">
      <c r="A32" s="152">
        <v>44928</v>
      </c>
      <c r="B32" s="153" t="str">
        <f t="shared" si="1"/>
        <v>(月･年始)</v>
      </c>
      <c r="C32" s="154"/>
      <c r="D32" s="155"/>
      <c r="E32" s="155"/>
      <c r="F32" s="155"/>
      <c r="G32" s="156"/>
    </row>
    <row r="33" spans="1:7" ht="14.25">
      <c r="A33" s="152">
        <v>44929</v>
      </c>
      <c r="B33" s="153" t="str">
        <f t="shared" si="1"/>
        <v>(火･年始)</v>
      </c>
      <c r="C33" s="154"/>
      <c r="D33" s="155"/>
      <c r="E33" s="155"/>
      <c r="F33" s="155"/>
      <c r="G33" s="156"/>
    </row>
    <row r="34" spans="1:7" ht="14.25">
      <c r="A34" s="152">
        <v>44930</v>
      </c>
      <c r="B34" s="153" t="str">
        <f t="shared" si="1"/>
        <v>(水･年始)</v>
      </c>
      <c r="C34" s="154"/>
      <c r="D34" s="155"/>
      <c r="E34" s="155"/>
      <c r="F34" s="155" t="s">
        <v>130</v>
      </c>
      <c r="G34" s="156"/>
    </row>
    <row r="35" spans="1:7" ht="14.25">
      <c r="A35" s="152">
        <v>44933</v>
      </c>
      <c r="B35" s="153">
        <f t="shared" si="1"/>
        <v>44933</v>
      </c>
      <c r="C35" s="154"/>
      <c r="D35" s="155" t="s">
        <v>40</v>
      </c>
      <c r="E35" s="155"/>
      <c r="F35" s="155"/>
      <c r="G35" s="156"/>
    </row>
    <row r="36" spans="1:7" ht="14.25">
      <c r="A36" s="152">
        <v>44934</v>
      </c>
      <c r="B36" s="153">
        <f t="shared" si="1"/>
        <v>44934</v>
      </c>
      <c r="C36" s="154"/>
      <c r="D36" s="155" t="s">
        <v>41</v>
      </c>
      <c r="E36" s="155"/>
      <c r="F36" s="155"/>
      <c r="G36" s="156"/>
    </row>
    <row r="37" spans="1:7" ht="14.25">
      <c r="A37" s="152">
        <v>44935</v>
      </c>
      <c r="B37" s="153" t="str">
        <f t="shared" si="1"/>
        <v>(月･祝)</v>
      </c>
      <c r="C37" s="154"/>
      <c r="D37" s="155" t="s">
        <v>42</v>
      </c>
      <c r="E37" s="155"/>
      <c r="F37" s="155"/>
      <c r="G37" s="156"/>
    </row>
    <row r="38" spans="1:7" ht="14.25">
      <c r="A38" s="152">
        <v>44940</v>
      </c>
      <c r="B38" s="153">
        <f t="shared" si="1"/>
        <v>44940</v>
      </c>
      <c r="C38" s="154"/>
      <c r="D38" s="155"/>
      <c r="E38" s="155"/>
      <c r="F38" s="155"/>
      <c r="G38" s="156"/>
    </row>
    <row r="39" spans="1:7" ht="14.25">
      <c r="A39" s="152">
        <v>44941</v>
      </c>
      <c r="B39" s="153">
        <f t="shared" si="1"/>
        <v>44941</v>
      </c>
      <c r="C39" s="154"/>
      <c r="D39" s="155"/>
      <c r="E39" s="155"/>
      <c r="F39" s="170"/>
      <c r="G39" s="156"/>
    </row>
    <row r="40" spans="1:7" s="145" customFormat="1" ht="14.25">
      <c r="A40" s="152">
        <v>44947</v>
      </c>
      <c r="B40" s="153">
        <f t="shared" si="1"/>
        <v>44947</v>
      </c>
      <c r="C40" s="154"/>
      <c r="D40" s="155"/>
      <c r="E40" s="155" t="s">
        <v>79</v>
      </c>
      <c r="F40" s="155" t="s">
        <v>43</v>
      </c>
      <c r="G40" s="156"/>
    </row>
    <row r="41" spans="1:7" s="145" customFormat="1" ht="14.25">
      <c r="A41" s="152">
        <v>44948</v>
      </c>
      <c r="B41" s="153">
        <f t="shared" si="1"/>
        <v>44948</v>
      </c>
      <c r="C41" s="154"/>
      <c r="D41" s="155"/>
      <c r="E41" s="155" t="s">
        <v>78</v>
      </c>
      <c r="F41" s="170"/>
      <c r="G41" s="156"/>
    </row>
    <row r="42" spans="1:7" s="145" customFormat="1" ht="14.25">
      <c r="A42" s="152">
        <v>44954</v>
      </c>
      <c r="B42" s="153">
        <f t="shared" si="1"/>
        <v>44954</v>
      </c>
      <c r="C42" s="154" t="s">
        <v>186</v>
      </c>
      <c r="D42" s="155"/>
      <c r="E42" s="155"/>
      <c r="F42" s="155"/>
      <c r="G42" s="156"/>
    </row>
    <row r="43" spans="1:7" s="145" customFormat="1" ht="14.25">
      <c r="A43" s="152">
        <v>44955</v>
      </c>
      <c r="B43" s="153">
        <f t="shared" si="1"/>
        <v>44955</v>
      </c>
      <c r="C43" s="154" t="s">
        <v>186</v>
      </c>
      <c r="D43" s="155"/>
      <c r="E43" s="155"/>
      <c r="F43" s="155"/>
      <c r="G43" s="156" t="s">
        <v>187</v>
      </c>
    </row>
    <row r="44" spans="1:7" s="145" customFormat="1" ht="14.25">
      <c r="A44" s="152">
        <v>44956</v>
      </c>
      <c r="B44" s="153">
        <f t="shared" si="1"/>
        <v>44956</v>
      </c>
      <c r="C44" s="154"/>
      <c r="D44" s="155"/>
      <c r="E44" s="155"/>
      <c r="F44" s="155" t="s">
        <v>167</v>
      </c>
      <c r="G44" s="156"/>
    </row>
    <row r="45" spans="1:7" s="145" customFormat="1" ht="14.25">
      <c r="A45" s="152">
        <v>44957</v>
      </c>
      <c r="B45" s="153">
        <f t="shared" si="1"/>
        <v>44957</v>
      </c>
      <c r="C45" s="154"/>
      <c r="D45" s="155"/>
      <c r="E45" s="155"/>
      <c r="F45" s="155" t="s">
        <v>242</v>
      </c>
      <c r="G45" s="156"/>
    </row>
    <row r="46" spans="1:7" s="145" customFormat="1" ht="14.25">
      <c r="A46" s="152">
        <v>44961</v>
      </c>
      <c r="B46" s="153">
        <f t="shared" si="1"/>
        <v>44961</v>
      </c>
      <c r="C46" s="154"/>
      <c r="D46" s="155"/>
      <c r="E46" s="155" t="s">
        <v>171</v>
      </c>
      <c r="F46" s="155" t="s">
        <v>206</v>
      </c>
      <c r="G46" s="156"/>
    </row>
    <row r="47" spans="1:7" s="145" customFormat="1" ht="14.25">
      <c r="A47" s="152">
        <v>44962</v>
      </c>
      <c r="B47" s="153">
        <f t="shared" si="1"/>
        <v>44962</v>
      </c>
      <c r="C47" s="154"/>
      <c r="D47" s="155"/>
      <c r="E47" s="155" t="s">
        <v>172</v>
      </c>
      <c r="F47" s="155" t="s">
        <v>189</v>
      </c>
      <c r="G47" s="156"/>
    </row>
    <row r="48" spans="1:7" s="145" customFormat="1" ht="14.25">
      <c r="A48" s="152">
        <v>44968</v>
      </c>
      <c r="B48" s="153" t="str">
        <f t="shared" si="1"/>
        <v>(土･祝)</v>
      </c>
      <c r="C48" s="154"/>
      <c r="D48" s="154"/>
      <c r="E48" s="155"/>
      <c r="F48" s="155"/>
      <c r="G48" s="156"/>
    </row>
    <row r="49" spans="1:7" s="145" customFormat="1" ht="14.25">
      <c r="A49" s="152">
        <v>44969</v>
      </c>
      <c r="B49" s="153">
        <f t="shared" si="1"/>
        <v>44969</v>
      </c>
      <c r="C49" s="154"/>
      <c r="D49" s="154"/>
      <c r="E49" s="155"/>
      <c r="F49" s="155"/>
      <c r="G49" s="156"/>
    </row>
    <row r="50" spans="1:7" s="145" customFormat="1" ht="14.25">
      <c r="A50" s="152">
        <v>44975</v>
      </c>
      <c r="B50" s="153">
        <f t="shared" si="1"/>
        <v>44975</v>
      </c>
      <c r="C50" s="154"/>
      <c r="D50" s="155"/>
      <c r="E50" s="155"/>
      <c r="F50" s="155" t="s">
        <v>169</v>
      </c>
      <c r="G50" s="156" t="s">
        <v>144</v>
      </c>
    </row>
    <row r="51" spans="1:7" s="145" customFormat="1" ht="14.25">
      <c r="A51" s="152">
        <v>44976</v>
      </c>
      <c r="B51" s="153">
        <f>_xlfn.IFERROR(VLOOKUP($A51,祝日,2,FALSE),$A51)</f>
        <v>44976</v>
      </c>
      <c r="C51" s="154"/>
      <c r="D51" s="155"/>
      <c r="E51" s="155"/>
      <c r="F51" s="155" t="s">
        <v>170</v>
      </c>
      <c r="G51" s="156" t="s">
        <v>145</v>
      </c>
    </row>
    <row r="52" spans="1:7" s="145" customFormat="1" ht="14.25">
      <c r="A52" s="152">
        <v>44980</v>
      </c>
      <c r="B52" s="153" t="str">
        <f t="shared" si="1"/>
        <v>(木･祝)</v>
      </c>
      <c r="C52" s="154" t="s">
        <v>182</v>
      </c>
      <c r="D52" s="155"/>
      <c r="E52" s="155"/>
      <c r="F52" s="155"/>
      <c r="G52" s="156"/>
    </row>
    <row r="53" spans="1:7" s="145" customFormat="1" ht="14.25">
      <c r="A53" s="152">
        <v>44982</v>
      </c>
      <c r="B53" s="153">
        <f t="shared" si="1"/>
        <v>44982</v>
      </c>
      <c r="C53" s="154"/>
      <c r="D53" s="155"/>
      <c r="E53" s="155" t="s">
        <v>173</v>
      </c>
      <c r="F53" s="155"/>
      <c r="G53" s="156"/>
    </row>
    <row r="54" spans="1:7" s="145" customFormat="1" ht="14.25">
      <c r="A54" s="159">
        <v>44983</v>
      </c>
      <c r="B54" s="160">
        <f t="shared" si="1"/>
        <v>44983</v>
      </c>
      <c r="C54" s="161"/>
      <c r="D54" s="162"/>
      <c r="E54" s="162" t="s">
        <v>174</v>
      </c>
      <c r="F54" s="162"/>
      <c r="G54" s="163"/>
    </row>
    <row r="55" spans="1:7" s="145" customFormat="1" ht="14.25">
      <c r="A55" s="164">
        <v>44989</v>
      </c>
      <c r="B55" s="165">
        <f t="shared" si="1"/>
        <v>44989</v>
      </c>
      <c r="C55" s="166"/>
      <c r="D55" s="167"/>
      <c r="E55" s="155"/>
      <c r="F55" s="155" t="s">
        <v>12</v>
      </c>
      <c r="G55" s="168"/>
    </row>
    <row r="56" spans="1:7" s="145" customFormat="1" ht="14.25">
      <c r="A56" s="152">
        <v>44990</v>
      </c>
      <c r="B56" s="153">
        <f t="shared" si="1"/>
        <v>44990</v>
      </c>
      <c r="C56" s="154"/>
      <c r="D56" s="155"/>
      <c r="E56" s="155"/>
      <c r="F56" s="155" t="s">
        <v>13</v>
      </c>
      <c r="G56" s="156"/>
    </row>
    <row r="57" spans="1:7" s="145" customFormat="1" ht="14.25">
      <c r="A57" s="152">
        <v>44996</v>
      </c>
      <c r="B57" s="153">
        <f t="shared" si="1"/>
        <v>44996</v>
      </c>
      <c r="C57" s="155" t="s">
        <v>246</v>
      </c>
      <c r="D57" s="155"/>
      <c r="E57" s="155"/>
      <c r="F57" s="168" t="s">
        <v>253</v>
      </c>
      <c r="G57" s="168" t="s">
        <v>18</v>
      </c>
    </row>
    <row r="58" spans="1:7" s="145" customFormat="1" ht="14.25">
      <c r="A58" s="152">
        <v>44997</v>
      </c>
      <c r="B58" s="153">
        <f t="shared" si="1"/>
        <v>44997</v>
      </c>
      <c r="C58" s="155" t="s">
        <v>246</v>
      </c>
      <c r="D58" s="155"/>
      <c r="E58" s="155"/>
      <c r="F58" s="156" t="s">
        <v>133</v>
      </c>
      <c r="G58" s="156" t="s">
        <v>19</v>
      </c>
    </row>
    <row r="59" spans="1:7" s="145" customFormat="1" ht="14.25">
      <c r="A59" s="152">
        <v>45003</v>
      </c>
      <c r="B59" s="153">
        <f t="shared" si="1"/>
        <v>45003</v>
      </c>
      <c r="C59" s="155" t="s">
        <v>246</v>
      </c>
      <c r="D59" s="155"/>
      <c r="E59" s="155"/>
      <c r="F59" s="155" t="s">
        <v>66</v>
      </c>
      <c r="G59" s="156"/>
    </row>
    <row r="60" spans="1:7" s="145" customFormat="1" ht="14.25">
      <c r="A60" s="152">
        <v>45004</v>
      </c>
      <c r="B60" s="153">
        <f t="shared" si="1"/>
        <v>45004</v>
      </c>
      <c r="C60" s="155" t="s">
        <v>246</v>
      </c>
      <c r="D60" s="155"/>
      <c r="E60" s="155"/>
      <c r="F60" s="155" t="s">
        <v>67</v>
      </c>
      <c r="G60" s="156"/>
    </row>
    <row r="61" spans="1:7" s="145" customFormat="1" ht="14.25">
      <c r="A61" s="152">
        <v>45006</v>
      </c>
      <c r="B61" s="153" t="str">
        <f t="shared" si="1"/>
        <v>(火･祝)</v>
      </c>
      <c r="C61" s="154"/>
      <c r="D61" s="155"/>
      <c r="E61" s="155"/>
      <c r="F61" s="155" t="s">
        <v>239</v>
      </c>
      <c r="G61" s="156"/>
    </row>
    <row r="62" spans="1:7" s="145" customFormat="1" ht="14.25">
      <c r="A62" s="152">
        <v>45010</v>
      </c>
      <c r="B62" s="153">
        <f t="shared" si="1"/>
        <v>45010</v>
      </c>
      <c r="C62" s="154"/>
      <c r="D62" s="155"/>
      <c r="E62" s="155"/>
      <c r="F62" s="155"/>
      <c r="G62" s="156" t="s">
        <v>134</v>
      </c>
    </row>
    <row r="63" spans="1:7" s="145" customFormat="1" ht="14.25">
      <c r="A63" s="152">
        <v>45011</v>
      </c>
      <c r="B63" s="153">
        <f t="shared" si="1"/>
        <v>45011</v>
      </c>
      <c r="C63" s="154"/>
      <c r="D63" s="155"/>
      <c r="E63" s="155"/>
      <c r="F63" s="155"/>
      <c r="G63" s="156" t="s">
        <v>135</v>
      </c>
    </row>
    <row r="64" spans="1:7" s="145" customFormat="1" ht="14.25">
      <c r="A64" s="152">
        <v>45015</v>
      </c>
      <c r="B64" s="153">
        <f t="shared" si="1"/>
        <v>45015</v>
      </c>
      <c r="C64" s="154"/>
      <c r="D64" s="155"/>
      <c r="E64" s="155"/>
      <c r="F64" s="155" t="s">
        <v>146</v>
      </c>
      <c r="G64" s="156"/>
    </row>
    <row r="65" spans="1:7" s="145" customFormat="1" ht="14.25">
      <c r="A65" s="152">
        <v>45016</v>
      </c>
      <c r="B65" s="153">
        <f t="shared" si="1"/>
        <v>45016</v>
      </c>
      <c r="C65" s="154"/>
      <c r="D65" s="155"/>
      <c r="E65" s="155"/>
      <c r="F65" s="155" t="s">
        <v>147</v>
      </c>
      <c r="G65" s="156"/>
    </row>
    <row r="66" spans="1:7" s="145" customFormat="1" ht="14.25">
      <c r="A66" s="152">
        <v>45017</v>
      </c>
      <c r="B66" s="153">
        <f t="shared" si="1"/>
        <v>45017</v>
      </c>
      <c r="C66" s="154"/>
      <c r="D66" s="155"/>
      <c r="E66" s="155" t="s">
        <v>55</v>
      </c>
      <c r="F66" s="155"/>
      <c r="G66" s="156"/>
    </row>
    <row r="67" spans="1:7" s="145" customFormat="1" ht="14.25">
      <c r="A67" s="152">
        <v>45018</v>
      </c>
      <c r="B67" s="153">
        <f t="shared" si="1"/>
        <v>45018</v>
      </c>
      <c r="C67" s="154"/>
      <c r="D67" s="155"/>
      <c r="E67" s="155" t="s">
        <v>68</v>
      </c>
      <c r="F67" s="155"/>
      <c r="G67" s="156"/>
    </row>
    <row r="68" spans="1:7" s="145" customFormat="1" ht="14.25">
      <c r="A68" s="152">
        <v>45024</v>
      </c>
      <c r="B68" s="153">
        <f t="shared" si="1"/>
        <v>45024</v>
      </c>
      <c r="C68" s="154"/>
      <c r="D68" s="155"/>
      <c r="E68" s="155" t="s">
        <v>58</v>
      </c>
      <c r="F68" s="155" t="s">
        <v>54</v>
      </c>
      <c r="G68" s="156"/>
    </row>
    <row r="69" spans="1:7" s="145" customFormat="1" ht="14.25">
      <c r="A69" s="152">
        <v>45025</v>
      </c>
      <c r="B69" s="153">
        <f t="shared" si="1"/>
        <v>45025</v>
      </c>
      <c r="C69" s="154"/>
      <c r="D69" s="155"/>
      <c r="E69" s="155" t="s">
        <v>59</v>
      </c>
      <c r="F69" s="155"/>
      <c r="G69" s="156"/>
    </row>
    <row r="70" spans="1:7" s="145" customFormat="1" ht="14.25">
      <c r="A70" s="152">
        <v>45031</v>
      </c>
      <c r="B70" s="153">
        <f t="shared" si="1"/>
        <v>45031</v>
      </c>
      <c r="C70" s="154"/>
      <c r="D70" s="155"/>
      <c r="E70" s="155" t="s">
        <v>56</v>
      </c>
      <c r="F70" s="155"/>
      <c r="G70" s="156"/>
    </row>
    <row r="71" spans="1:7" s="145" customFormat="1" ht="14.25">
      <c r="A71" s="152">
        <v>45032</v>
      </c>
      <c r="B71" s="153">
        <f t="shared" si="1"/>
        <v>45032</v>
      </c>
      <c r="C71" s="154"/>
      <c r="D71" s="155"/>
      <c r="E71" s="155" t="s">
        <v>57</v>
      </c>
      <c r="F71" s="155"/>
      <c r="G71" s="156"/>
    </row>
    <row r="72" spans="1:7" s="145" customFormat="1" ht="14.25">
      <c r="A72" s="152">
        <v>45038</v>
      </c>
      <c r="B72" s="153">
        <f t="shared" si="1"/>
        <v>45038</v>
      </c>
      <c r="C72" s="154"/>
      <c r="D72" s="155"/>
      <c r="E72" s="155"/>
      <c r="F72" s="155"/>
      <c r="G72" s="156"/>
    </row>
    <row r="73" spans="1:7" s="145" customFormat="1" ht="14.25">
      <c r="A73" s="152">
        <v>45039</v>
      </c>
      <c r="B73" s="153">
        <f>_xlfn.IFERROR(VLOOKUP($A73,祝日,2,FALSE),$A73)</f>
        <v>45039</v>
      </c>
      <c r="C73" s="154"/>
      <c r="D73" s="155"/>
      <c r="E73" s="155"/>
      <c r="F73" s="155"/>
      <c r="G73" s="156" t="s">
        <v>181</v>
      </c>
    </row>
    <row r="74" spans="1:7" s="145" customFormat="1" ht="14.25">
      <c r="A74" s="152">
        <v>45045</v>
      </c>
      <c r="B74" s="153" t="str">
        <f>_xlfn.IFERROR(VLOOKUP($A74,祝日,2,FALSE),$A74)</f>
        <v>(土･祝)</v>
      </c>
      <c r="C74" s="154"/>
      <c r="D74" s="155"/>
      <c r="E74" s="155"/>
      <c r="F74" s="155"/>
      <c r="G74" s="156"/>
    </row>
    <row r="75" spans="1:7" s="145" customFormat="1" ht="14.25">
      <c r="A75" s="152">
        <v>45046</v>
      </c>
      <c r="B75" s="153" t="str">
        <f>_xlfn.IFERROR(VLOOKUP($A75,祝日,2,FALSE),$A75)</f>
        <v>(日･GW)</v>
      </c>
      <c r="C75" s="154"/>
      <c r="D75" s="155" t="s">
        <v>150</v>
      </c>
      <c r="E75" s="155"/>
      <c r="F75" s="155"/>
      <c r="G75" s="156"/>
    </row>
    <row r="76" spans="1:8" s="158" customFormat="1" ht="15" customHeight="1">
      <c r="A76" s="152">
        <v>45047</v>
      </c>
      <c r="B76" s="153" t="str">
        <f aca="true" t="shared" si="2" ref="B76:B85">_xlfn.IFERROR(VLOOKUP($A76,祝日,2,FALSE),$A76)</f>
        <v>(月･GW)</v>
      </c>
      <c r="C76" s="154"/>
      <c r="D76" s="155"/>
      <c r="E76" s="155"/>
      <c r="F76" s="155"/>
      <c r="G76" s="156"/>
      <c r="H76" s="157">
        <f>COUNTA($C131:$G131)</f>
        <v>2</v>
      </c>
    </row>
    <row r="77" spans="1:8" s="158" customFormat="1" ht="15" customHeight="1">
      <c r="A77" s="152">
        <v>45048</v>
      </c>
      <c r="B77" s="153" t="str">
        <f t="shared" si="2"/>
        <v>(火･GW)</v>
      </c>
      <c r="C77" s="154"/>
      <c r="D77" s="155"/>
      <c r="E77" s="155"/>
      <c r="F77" s="155"/>
      <c r="G77" s="156"/>
      <c r="H77" s="157">
        <f>COUNTA($C132:$G132)</f>
        <v>2</v>
      </c>
    </row>
    <row r="78" spans="1:8" s="158" customFormat="1" ht="15" customHeight="1">
      <c r="A78" s="152">
        <v>45049</v>
      </c>
      <c r="B78" s="153" t="str">
        <f t="shared" si="2"/>
        <v>(水･GW)</v>
      </c>
      <c r="C78" s="154"/>
      <c r="D78" s="155"/>
      <c r="E78" s="155"/>
      <c r="F78" s="155" t="s">
        <v>215</v>
      </c>
      <c r="G78" s="156"/>
      <c r="H78" s="157">
        <f>COUNTA($C133:$G133)</f>
        <v>2</v>
      </c>
    </row>
    <row r="79" spans="1:8" s="158" customFormat="1" ht="15" customHeight="1">
      <c r="A79" s="152">
        <v>45050</v>
      </c>
      <c r="B79" s="153" t="str">
        <f t="shared" si="2"/>
        <v>(木･GW)</v>
      </c>
      <c r="C79" s="154"/>
      <c r="D79" s="155"/>
      <c r="E79" s="155"/>
      <c r="F79" s="155" t="s">
        <v>216</v>
      </c>
      <c r="G79" s="156"/>
      <c r="H79" s="157">
        <f>COUNTA($C135:$G135)</f>
        <v>2</v>
      </c>
    </row>
    <row r="80" spans="1:8" s="158" customFormat="1" ht="15" customHeight="1">
      <c r="A80" s="152">
        <v>45051</v>
      </c>
      <c r="B80" s="153" t="str">
        <f t="shared" si="2"/>
        <v>(金･GW)</v>
      </c>
      <c r="C80" s="154"/>
      <c r="D80" s="155"/>
      <c r="E80" s="155"/>
      <c r="F80" s="155" t="s">
        <v>216</v>
      </c>
      <c r="G80" s="156"/>
      <c r="H80" s="157">
        <f>COUNTA(#REF!)</f>
        <v>1</v>
      </c>
    </row>
    <row r="81" spans="1:8" s="158" customFormat="1" ht="15" customHeight="1">
      <c r="A81" s="152">
        <v>45052</v>
      </c>
      <c r="B81" s="153">
        <f t="shared" si="2"/>
        <v>45052</v>
      </c>
      <c r="C81" s="154"/>
      <c r="D81" s="155"/>
      <c r="E81" s="155"/>
      <c r="F81" s="155"/>
      <c r="G81" s="156"/>
      <c r="H81" s="157">
        <f>COUNTA($C136:$G136)</f>
        <v>2</v>
      </c>
    </row>
    <row r="82" spans="1:8" s="158" customFormat="1" ht="15" customHeight="1">
      <c r="A82" s="152">
        <v>45053</v>
      </c>
      <c r="B82" s="153">
        <f t="shared" si="2"/>
        <v>45053</v>
      </c>
      <c r="C82" s="154"/>
      <c r="D82" s="155"/>
      <c r="E82" s="155"/>
      <c r="F82" s="155"/>
      <c r="G82" s="156"/>
      <c r="H82" s="157"/>
    </row>
    <row r="83" spans="1:8" s="158" customFormat="1" ht="15" customHeight="1">
      <c r="A83" s="152">
        <v>45059</v>
      </c>
      <c r="B83" s="153">
        <f t="shared" si="2"/>
        <v>45059</v>
      </c>
      <c r="C83" s="154"/>
      <c r="D83" s="155" t="s">
        <v>207</v>
      </c>
      <c r="E83" s="155"/>
      <c r="F83" s="155"/>
      <c r="G83" s="156"/>
      <c r="H83" s="157">
        <f>COUNTA($C137:$G137)</f>
        <v>2</v>
      </c>
    </row>
    <row r="84" spans="1:8" s="158" customFormat="1" ht="15" customHeight="1">
      <c r="A84" s="152">
        <v>45060</v>
      </c>
      <c r="B84" s="153">
        <f t="shared" si="2"/>
        <v>45060</v>
      </c>
      <c r="C84" s="154"/>
      <c r="D84" s="155" t="s">
        <v>208</v>
      </c>
      <c r="E84" s="155"/>
      <c r="F84" s="155"/>
      <c r="G84" s="156"/>
      <c r="H84" s="157"/>
    </row>
    <row r="85" spans="1:8" s="158" customFormat="1" ht="15" customHeight="1">
      <c r="A85" s="152">
        <v>45066</v>
      </c>
      <c r="B85" s="153">
        <f t="shared" si="2"/>
        <v>45066</v>
      </c>
      <c r="C85" s="154"/>
      <c r="D85" s="155" t="s">
        <v>209</v>
      </c>
      <c r="E85" s="155"/>
      <c r="F85" s="155"/>
      <c r="G85" s="156" t="s">
        <v>218</v>
      </c>
      <c r="H85" s="157">
        <f>COUNTA($C138:$G138)</f>
        <v>1</v>
      </c>
    </row>
    <row r="86" spans="1:8" s="158" customFormat="1" ht="15" customHeight="1">
      <c r="A86" s="152">
        <v>45067</v>
      </c>
      <c r="B86" s="153">
        <f aca="true" t="shared" si="3" ref="B86:B153">_xlfn.IFERROR(VLOOKUP($A86,祝日,2,FALSE),$A86)</f>
        <v>45067</v>
      </c>
      <c r="C86" s="154"/>
      <c r="D86" s="155" t="s">
        <v>210</v>
      </c>
      <c r="E86" s="155"/>
      <c r="F86" s="155"/>
      <c r="G86" s="156" t="s">
        <v>217</v>
      </c>
      <c r="H86" s="157">
        <f>COUNTA($C140:$G140)</f>
        <v>1</v>
      </c>
    </row>
    <row r="87" spans="1:8" s="158" customFormat="1" ht="15" customHeight="1">
      <c r="A87" s="152">
        <v>45073</v>
      </c>
      <c r="B87" s="153">
        <f t="shared" si="3"/>
        <v>45073</v>
      </c>
      <c r="C87" s="154" t="s">
        <v>219</v>
      </c>
      <c r="D87" s="155" t="s">
        <v>213</v>
      </c>
      <c r="E87" s="155"/>
      <c r="F87" s="155"/>
      <c r="G87" s="156"/>
      <c r="H87" s="157">
        <f>COUNTA(#REF!)</f>
        <v>1</v>
      </c>
    </row>
    <row r="88" spans="1:8" s="158" customFormat="1" ht="15" customHeight="1">
      <c r="A88" s="152">
        <v>45074</v>
      </c>
      <c r="B88" s="153">
        <f t="shared" si="3"/>
        <v>45074</v>
      </c>
      <c r="C88" s="154" t="s">
        <v>219</v>
      </c>
      <c r="D88" s="155" t="s">
        <v>214</v>
      </c>
      <c r="E88" s="155"/>
      <c r="F88" s="155"/>
      <c r="G88" s="156"/>
      <c r="H88" s="157">
        <f>COUNTA($C141:$G141)</f>
        <v>1</v>
      </c>
    </row>
    <row r="89" spans="1:8" s="158" customFormat="1" ht="15" customHeight="1">
      <c r="A89" s="152">
        <v>45076</v>
      </c>
      <c r="B89" s="153">
        <f t="shared" si="3"/>
        <v>45076</v>
      </c>
      <c r="C89" s="154" t="s">
        <v>219</v>
      </c>
      <c r="D89" s="155"/>
      <c r="E89" s="155"/>
      <c r="F89" s="155" t="s">
        <v>146</v>
      </c>
      <c r="G89" s="156"/>
      <c r="H89" s="157">
        <f>COUNTA($C142:$G142)</f>
        <v>1</v>
      </c>
    </row>
    <row r="90" spans="1:8" s="158" customFormat="1" ht="15" customHeight="1">
      <c r="A90" s="152">
        <v>45077</v>
      </c>
      <c r="B90" s="153">
        <f t="shared" si="3"/>
        <v>45077</v>
      </c>
      <c r="C90" s="154" t="s">
        <v>219</v>
      </c>
      <c r="D90" s="155"/>
      <c r="E90" s="155"/>
      <c r="F90" s="155" t="s">
        <v>254</v>
      </c>
      <c r="G90" s="156"/>
      <c r="H90" s="157">
        <f>COUNTA($C144:$G144)</f>
        <v>1</v>
      </c>
    </row>
    <row r="91" spans="1:8" s="158" customFormat="1" ht="15" customHeight="1">
      <c r="A91" s="152">
        <v>45080</v>
      </c>
      <c r="B91" s="153">
        <f t="shared" si="3"/>
        <v>45080</v>
      </c>
      <c r="C91" s="154" t="s">
        <v>259</v>
      </c>
      <c r="D91" s="155"/>
      <c r="E91" s="155"/>
      <c r="F91" s="155"/>
      <c r="G91" s="156"/>
      <c r="H91" s="157">
        <f>COUNTA($C145:$G145)</f>
        <v>1</v>
      </c>
    </row>
    <row r="92" spans="1:8" s="158" customFormat="1" ht="15" customHeight="1">
      <c r="A92" s="152">
        <v>45081</v>
      </c>
      <c r="B92" s="153">
        <f t="shared" si="3"/>
        <v>45081</v>
      </c>
      <c r="C92" s="154" t="s">
        <v>220</v>
      </c>
      <c r="D92" s="155"/>
      <c r="E92" s="155"/>
      <c r="F92" s="155"/>
      <c r="G92" s="156"/>
      <c r="H92" s="157"/>
    </row>
    <row r="93" spans="1:8" s="158" customFormat="1" ht="15" customHeight="1">
      <c r="A93" s="152">
        <v>45087</v>
      </c>
      <c r="B93" s="153">
        <f t="shared" si="3"/>
        <v>45087</v>
      </c>
      <c r="C93" s="154" t="s">
        <v>220</v>
      </c>
      <c r="D93" s="155"/>
      <c r="E93" s="155"/>
      <c r="F93" s="155"/>
      <c r="G93" s="156" t="s">
        <v>178</v>
      </c>
      <c r="H93" s="157">
        <f>COUNTA($C147:$G147)</f>
        <v>0</v>
      </c>
    </row>
    <row r="94" spans="1:8" s="158" customFormat="1" ht="15" customHeight="1">
      <c r="A94" s="152">
        <v>45088</v>
      </c>
      <c r="B94" s="153">
        <f t="shared" si="3"/>
        <v>45088</v>
      </c>
      <c r="C94" s="154" t="s">
        <v>220</v>
      </c>
      <c r="D94" s="155"/>
      <c r="E94" s="155"/>
      <c r="F94" s="155"/>
      <c r="G94" s="156" t="s">
        <v>178</v>
      </c>
      <c r="H94" s="157"/>
    </row>
    <row r="95" spans="1:8" s="158" customFormat="1" ht="15" customHeight="1">
      <c r="A95" s="152">
        <v>45094</v>
      </c>
      <c r="B95" s="153">
        <f t="shared" si="3"/>
        <v>45094</v>
      </c>
      <c r="C95" s="154" t="s">
        <v>220</v>
      </c>
      <c r="D95" s="155"/>
      <c r="E95" s="155"/>
      <c r="F95" s="155"/>
      <c r="G95" s="156" t="s">
        <v>211</v>
      </c>
      <c r="H95" s="157">
        <f>COUNTA($C148:$G148)</f>
        <v>2</v>
      </c>
    </row>
    <row r="96" spans="1:8" s="158" customFormat="1" ht="15" customHeight="1">
      <c r="A96" s="152">
        <v>45095</v>
      </c>
      <c r="B96" s="153">
        <f t="shared" si="3"/>
        <v>45095</v>
      </c>
      <c r="C96" s="154" t="s">
        <v>220</v>
      </c>
      <c r="D96" s="155"/>
      <c r="E96" s="155"/>
      <c r="F96" s="155"/>
      <c r="G96" s="156" t="s">
        <v>212</v>
      </c>
      <c r="H96" s="157">
        <f>COUNTA($C149:$G149)</f>
        <v>1</v>
      </c>
    </row>
    <row r="97" spans="1:8" s="158" customFormat="1" ht="15" customHeight="1">
      <c r="A97" s="152">
        <v>45101</v>
      </c>
      <c r="B97" s="153">
        <f t="shared" si="3"/>
        <v>45101</v>
      </c>
      <c r="C97" s="154" t="s">
        <v>220</v>
      </c>
      <c r="D97" s="155"/>
      <c r="E97" s="155" t="s">
        <v>221</v>
      </c>
      <c r="F97" s="155" t="s">
        <v>54</v>
      </c>
      <c r="G97" s="156"/>
      <c r="H97" s="157">
        <f>COUNTA($C151:$G151)</f>
        <v>1</v>
      </c>
    </row>
    <row r="98" spans="1:8" s="158" customFormat="1" ht="15" customHeight="1">
      <c r="A98" s="152">
        <v>45102</v>
      </c>
      <c r="B98" s="153">
        <f t="shared" si="3"/>
        <v>45102</v>
      </c>
      <c r="C98" s="154" t="s">
        <v>220</v>
      </c>
      <c r="D98" s="155"/>
      <c r="E98" s="155" t="s">
        <v>222</v>
      </c>
      <c r="F98" s="155"/>
      <c r="G98" s="156"/>
      <c r="H98" s="157">
        <f>COUNTA($C152:$G152)</f>
        <v>2</v>
      </c>
    </row>
    <row r="99" spans="1:8" s="158" customFormat="1" ht="15" customHeight="1">
      <c r="A99" s="152">
        <v>45106</v>
      </c>
      <c r="B99" s="153">
        <f t="shared" si="3"/>
        <v>45106</v>
      </c>
      <c r="C99" s="154"/>
      <c r="D99" s="155"/>
      <c r="E99" s="155"/>
      <c r="F99" s="155" t="s">
        <v>146</v>
      </c>
      <c r="G99" s="156"/>
      <c r="H99" s="157">
        <f>COUNTA($C153:$G153)</f>
        <v>2</v>
      </c>
    </row>
    <row r="100" spans="1:8" s="158" customFormat="1" ht="15" customHeight="1">
      <c r="A100" s="152">
        <v>45107</v>
      </c>
      <c r="B100" s="153">
        <f t="shared" si="3"/>
        <v>45107</v>
      </c>
      <c r="C100" s="154"/>
      <c r="D100" s="155"/>
      <c r="E100" s="155"/>
      <c r="F100" s="155" t="s">
        <v>254</v>
      </c>
      <c r="G100" s="156"/>
      <c r="H100" s="157">
        <f>COUNTA($C154:$G154)</f>
        <v>1</v>
      </c>
    </row>
    <row r="101" spans="1:8" s="158" customFormat="1" ht="15" customHeight="1">
      <c r="A101" s="152">
        <v>45108</v>
      </c>
      <c r="B101" s="153">
        <f t="shared" si="3"/>
        <v>45108</v>
      </c>
      <c r="C101" s="154"/>
      <c r="D101" s="155"/>
      <c r="E101" s="155" t="s">
        <v>63</v>
      </c>
      <c r="F101" s="155"/>
      <c r="G101" s="156"/>
      <c r="H101" s="157">
        <f aca="true" t="shared" si="4" ref="H101:H108">COUNTA($C149:$G149)</f>
        <v>1</v>
      </c>
    </row>
    <row r="102" spans="1:8" s="158" customFormat="1" ht="15" customHeight="1">
      <c r="A102" s="152">
        <v>45109</v>
      </c>
      <c r="B102" s="153">
        <f t="shared" si="3"/>
        <v>45109</v>
      </c>
      <c r="C102" s="154"/>
      <c r="D102" s="155"/>
      <c r="E102" s="155" t="s">
        <v>63</v>
      </c>
      <c r="F102" s="155"/>
      <c r="G102" s="156"/>
      <c r="H102" s="157">
        <f t="shared" si="4"/>
        <v>2</v>
      </c>
    </row>
    <row r="103" spans="1:8" s="158" customFormat="1" ht="15" customHeight="1">
      <c r="A103" s="152">
        <v>45115</v>
      </c>
      <c r="B103" s="153">
        <f t="shared" si="3"/>
        <v>45115</v>
      </c>
      <c r="C103" s="154"/>
      <c r="D103" s="155"/>
      <c r="E103" s="155"/>
      <c r="F103" s="155"/>
      <c r="G103" s="156" t="s">
        <v>127</v>
      </c>
      <c r="H103" s="157">
        <f t="shared" si="4"/>
        <v>1</v>
      </c>
    </row>
    <row r="104" spans="1:8" s="158" customFormat="1" ht="15" customHeight="1">
      <c r="A104" s="152">
        <v>45116</v>
      </c>
      <c r="B104" s="153">
        <f t="shared" si="3"/>
        <v>45116</v>
      </c>
      <c r="C104" s="154"/>
      <c r="D104" s="155"/>
      <c r="E104" s="155"/>
      <c r="F104" s="155"/>
      <c r="G104" s="156" t="s">
        <v>128</v>
      </c>
      <c r="H104" s="157">
        <f t="shared" si="4"/>
        <v>2</v>
      </c>
    </row>
    <row r="105" spans="1:8" s="158" customFormat="1" ht="15" customHeight="1">
      <c r="A105" s="152">
        <v>45122</v>
      </c>
      <c r="B105" s="153">
        <f t="shared" si="3"/>
        <v>45122</v>
      </c>
      <c r="C105" s="155" t="s">
        <v>247</v>
      </c>
      <c r="D105" s="155"/>
      <c r="E105" s="155"/>
      <c r="F105" s="155" t="s">
        <v>126</v>
      </c>
      <c r="G105" s="156"/>
      <c r="H105" s="157">
        <f t="shared" si="4"/>
        <v>2</v>
      </c>
    </row>
    <row r="106" spans="1:8" s="158" customFormat="1" ht="15" customHeight="1">
      <c r="A106" s="152">
        <v>45123</v>
      </c>
      <c r="B106" s="153">
        <f t="shared" si="3"/>
        <v>45123</v>
      </c>
      <c r="C106" s="155" t="s">
        <v>247</v>
      </c>
      <c r="D106" s="155"/>
      <c r="E106" s="155"/>
      <c r="F106" s="155"/>
      <c r="G106" s="156"/>
      <c r="H106" s="157">
        <f t="shared" si="4"/>
        <v>1</v>
      </c>
    </row>
    <row r="107" spans="1:8" s="158" customFormat="1" ht="15" customHeight="1">
      <c r="A107" s="152">
        <v>45124</v>
      </c>
      <c r="B107" s="153" t="str">
        <f t="shared" si="3"/>
        <v>(月･祝)</v>
      </c>
      <c r="C107" s="155" t="s">
        <v>247</v>
      </c>
      <c r="D107" s="155"/>
      <c r="E107" s="155"/>
      <c r="F107" s="155"/>
      <c r="G107" s="156" t="s">
        <v>223</v>
      </c>
      <c r="H107" s="157">
        <f t="shared" si="4"/>
        <v>2</v>
      </c>
    </row>
    <row r="108" spans="1:8" s="158" customFormat="1" ht="15" customHeight="1">
      <c r="A108" s="152">
        <v>45129</v>
      </c>
      <c r="B108" s="153">
        <f t="shared" si="3"/>
        <v>45129</v>
      </c>
      <c r="C108" s="155" t="s">
        <v>247</v>
      </c>
      <c r="D108" s="155"/>
      <c r="E108" s="155"/>
      <c r="F108" s="155" t="s">
        <v>80</v>
      </c>
      <c r="G108" s="156"/>
      <c r="H108" s="157">
        <f t="shared" si="4"/>
        <v>2</v>
      </c>
    </row>
    <row r="109" spans="1:8" s="158" customFormat="1" ht="15" customHeight="1">
      <c r="A109" s="152">
        <v>45130</v>
      </c>
      <c r="B109" s="153">
        <f t="shared" si="3"/>
        <v>45130</v>
      </c>
      <c r="C109" s="155" t="s">
        <v>247</v>
      </c>
      <c r="D109" s="155"/>
      <c r="E109" s="155"/>
      <c r="F109" s="155" t="s">
        <v>81</v>
      </c>
      <c r="G109" s="156"/>
      <c r="H109" s="157">
        <f>COUNTA($C158:$G158)</f>
        <v>2</v>
      </c>
    </row>
    <row r="110" spans="1:8" s="158" customFormat="1" ht="15" customHeight="1">
      <c r="A110" s="152">
        <v>45136</v>
      </c>
      <c r="B110" s="153">
        <f t="shared" si="3"/>
        <v>45136</v>
      </c>
      <c r="C110" s="154"/>
      <c r="D110" s="155" t="s">
        <v>225</v>
      </c>
      <c r="E110" s="155"/>
      <c r="F110" s="155"/>
      <c r="G110" s="156"/>
      <c r="H110" s="157">
        <f>COUNTA($C158:$G158)</f>
        <v>2</v>
      </c>
    </row>
    <row r="111" spans="1:8" s="158" customFormat="1" ht="15" customHeight="1">
      <c r="A111" s="152">
        <v>45137</v>
      </c>
      <c r="B111" s="153">
        <f t="shared" si="3"/>
        <v>45137</v>
      </c>
      <c r="C111" s="154"/>
      <c r="D111" s="155" t="s">
        <v>225</v>
      </c>
      <c r="E111" s="155"/>
      <c r="F111" s="155"/>
      <c r="G111" s="156"/>
      <c r="H111" s="157">
        <f>COUNTA($C160:$G160)</f>
        <v>2</v>
      </c>
    </row>
    <row r="112" spans="1:8" s="158" customFormat="1" ht="15" customHeight="1">
      <c r="A112" s="159">
        <v>45138</v>
      </c>
      <c r="B112" s="160">
        <f t="shared" si="3"/>
        <v>45138</v>
      </c>
      <c r="C112" s="161"/>
      <c r="D112" s="162"/>
      <c r="E112" s="162"/>
      <c r="F112" s="162" t="s">
        <v>224</v>
      </c>
      <c r="G112" s="163"/>
      <c r="H112" s="157">
        <f>COUNTA($C162:$G162)</f>
        <v>1</v>
      </c>
    </row>
    <row r="113" spans="1:8" s="158" customFormat="1" ht="15" customHeight="1">
      <c r="A113" s="164">
        <v>45143</v>
      </c>
      <c r="B113" s="165">
        <f t="shared" si="3"/>
        <v>45143</v>
      </c>
      <c r="C113" s="166"/>
      <c r="D113" s="167"/>
      <c r="E113" s="167"/>
      <c r="F113" s="167" t="s">
        <v>14</v>
      </c>
      <c r="G113" s="168"/>
      <c r="H113" s="157">
        <f>COUNTA($C164:$G164)</f>
        <v>1</v>
      </c>
    </row>
    <row r="114" spans="1:8" s="158" customFormat="1" ht="15" customHeight="1">
      <c r="A114" s="152">
        <v>45144</v>
      </c>
      <c r="B114" s="153">
        <f t="shared" si="3"/>
        <v>45144</v>
      </c>
      <c r="C114" s="154"/>
      <c r="D114" s="155"/>
      <c r="E114" s="155"/>
      <c r="F114" s="155" t="s">
        <v>15</v>
      </c>
      <c r="G114" s="156"/>
      <c r="H114" s="157">
        <f>COUNTA(#REF!)</f>
        <v>1</v>
      </c>
    </row>
    <row r="115" spans="1:8" s="158" customFormat="1" ht="15" customHeight="1">
      <c r="A115" s="152">
        <v>45149</v>
      </c>
      <c r="B115" s="153" t="str">
        <f t="shared" si="3"/>
        <v>(金･祝)</v>
      </c>
      <c r="C115" s="154"/>
      <c r="D115" s="155"/>
      <c r="E115" s="155"/>
      <c r="F115" s="155"/>
      <c r="G115" s="156"/>
      <c r="H115" s="157"/>
    </row>
    <row r="116" spans="1:8" s="158" customFormat="1" ht="15" customHeight="1">
      <c r="A116" s="152">
        <v>45150</v>
      </c>
      <c r="B116" s="153">
        <f t="shared" si="3"/>
        <v>45150</v>
      </c>
      <c r="C116" s="154"/>
      <c r="D116" s="155"/>
      <c r="E116" s="155"/>
      <c r="F116" s="155" t="s">
        <v>71</v>
      </c>
      <c r="G116" s="156"/>
      <c r="H116" s="157">
        <f aca="true" t="shared" si="5" ref="H116:H121">COUNTA($C166:$G166)</f>
        <v>1</v>
      </c>
    </row>
    <row r="117" spans="1:8" s="158" customFormat="1" ht="15" customHeight="1">
      <c r="A117" s="152">
        <v>45151</v>
      </c>
      <c r="B117" s="153">
        <f t="shared" si="3"/>
        <v>45151</v>
      </c>
      <c r="C117" s="154"/>
      <c r="D117" s="155"/>
      <c r="E117" s="155"/>
      <c r="F117" s="155" t="s">
        <v>72</v>
      </c>
      <c r="G117" s="156"/>
      <c r="H117" s="157">
        <f t="shared" si="5"/>
        <v>1</v>
      </c>
    </row>
    <row r="118" spans="1:8" s="158" customFormat="1" ht="15" customHeight="1">
      <c r="A118" s="152">
        <v>45157</v>
      </c>
      <c r="B118" s="153">
        <f t="shared" si="3"/>
        <v>45157</v>
      </c>
      <c r="C118" s="154" t="s">
        <v>257</v>
      </c>
      <c r="D118" s="155"/>
      <c r="E118" s="155"/>
      <c r="F118" s="155"/>
      <c r="G118" s="156" t="s">
        <v>69</v>
      </c>
      <c r="H118" s="157">
        <f t="shared" si="5"/>
        <v>0</v>
      </c>
    </row>
    <row r="119" spans="1:8" s="158" customFormat="1" ht="15" customHeight="1">
      <c r="A119" s="152">
        <v>45158</v>
      </c>
      <c r="B119" s="153">
        <f t="shared" si="3"/>
        <v>45158</v>
      </c>
      <c r="C119" s="154" t="s">
        <v>256</v>
      </c>
      <c r="D119" s="155"/>
      <c r="E119" s="155"/>
      <c r="F119" s="155"/>
      <c r="G119" s="156" t="s">
        <v>70</v>
      </c>
      <c r="H119" s="157">
        <f t="shared" si="5"/>
        <v>0</v>
      </c>
    </row>
    <row r="120" spans="1:8" s="158" customFormat="1" ht="15" customHeight="1">
      <c r="A120" s="152">
        <v>45164</v>
      </c>
      <c r="B120" s="153">
        <f t="shared" si="3"/>
        <v>45164</v>
      </c>
      <c r="C120" s="154" t="s">
        <v>256</v>
      </c>
      <c r="D120" s="155"/>
      <c r="E120" s="155"/>
      <c r="F120" s="155" t="s">
        <v>16</v>
      </c>
      <c r="G120" s="156"/>
      <c r="H120" s="157">
        <f t="shared" si="5"/>
        <v>0</v>
      </c>
    </row>
    <row r="121" spans="1:8" s="158" customFormat="1" ht="15" customHeight="1">
      <c r="A121" s="152">
        <v>45165</v>
      </c>
      <c r="B121" s="153">
        <f t="shared" si="3"/>
        <v>45165</v>
      </c>
      <c r="C121" s="154" t="s">
        <v>256</v>
      </c>
      <c r="D121" s="155"/>
      <c r="E121" s="155"/>
      <c r="F121" s="155" t="s">
        <v>35</v>
      </c>
      <c r="G121" s="156"/>
      <c r="H121" s="157">
        <f t="shared" si="5"/>
        <v>0</v>
      </c>
    </row>
    <row r="122" spans="1:8" s="158" customFormat="1" ht="15" customHeight="1">
      <c r="A122" s="152">
        <v>45168</v>
      </c>
      <c r="B122" s="153">
        <f t="shared" si="3"/>
        <v>45168</v>
      </c>
      <c r="C122" s="154" t="s">
        <v>256</v>
      </c>
      <c r="D122" s="155"/>
      <c r="E122" s="155"/>
      <c r="F122" s="155" t="s">
        <v>146</v>
      </c>
      <c r="G122" s="156"/>
      <c r="H122" s="157">
        <f>COUNTA($C172:$G172)</f>
        <v>0</v>
      </c>
    </row>
    <row r="123" spans="1:8" s="158" customFormat="1" ht="15" customHeight="1">
      <c r="A123" s="152">
        <v>45169</v>
      </c>
      <c r="B123" s="153">
        <f t="shared" si="3"/>
        <v>45169</v>
      </c>
      <c r="C123" s="154" t="s">
        <v>256</v>
      </c>
      <c r="D123" s="155"/>
      <c r="E123" s="155"/>
      <c r="F123" s="155" t="s">
        <v>147</v>
      </c>
      <c r="G123" s="156"/>
      <c r="H123" s="157">
        <f aca="true" t="shared" si="6" ref="H123:H133">COUNTA($C174:$G174)</f>
        <v>0</v>
      </c>
    </row>
    <row r="124" spans="1:8" s="158" customFormat="1" ht="15" customHeight="1">
      <c r="A124" s="152">
        <v>45171</v>
      </c>
      <c r="B124" s="153">
        <f t="shared" si="3"/>
        <v>45171</v>
      </c>
      <c r="C124" s="154" t="s">
        <v>256</v>
      </c>
      <c r="D124" s="155"/>
      <c r="E124" s="155"/>
      <c r="F124" s="155"/>
      <c r="G124" s="156" t="s">
        <v>32</v>
      </c>
      <c r="H124" s="157">
        <f t="shared" si="6"/>
        <v>0</v>
      </c>
    </row>
    <row r="125" spans="1:8" s="158" customFormat="1" ht="15" customHeight="1">
      <c r="A125" s="152">
        <v>45172</v>
      </c>
      <c r="B125" s="153">
        <f t="shared" si="3"/>
        <v>45172</v>
      </c>
      <c r="C125" s="154"/>
      <c r="D125" s="155"/>
      <c r="E125" s="155"/>
      <c r="F125" s="155"/>
      <c r="G125" s="156" t="s">
        <v>32</v>
      </c>
      <c r="H125" s="157">
        <f t="shared" si="6"/>
        <v>0</v>
      </c>
    </row>
    <row r="126" spans="1:8" s="158" customFormat="1" ht="15" customHeight="1">
      <c r="A126" s="152">
        <v>45178</v>
      </c>
      <c r="B126" s="153">
        <f t="shared" si="3"/>
        <v>45178</v>
      </c>
      <c r="C126" s="169"/>
      <c r="D126" s="155" t="s">
        <v>39</v>
      </c>
      <c r="E126" s="155"/>
      <c r="F126" s="155"/>
      <c r="G126" s="156"/>
      <c r="H126" s="157">
        <f t="shared" si="6"/>
        <v>1</v>
      </c>
    </row>
    <row r="127" spans="1:8" ht="14.25">
      <c r="A127" s="152">
        <v>45179</v>
      </c>
      <c r="B127" s="153">
        <f t="shared" si="3"/>
        <v>45179</v>
      </c>
      <c r="C127" s="169"/>
      <c r="D127" s="155" t="s">
        <v>44</v>
      </c>
      <c r="E127" s="155"/>
      <c r="F127" s="155"/>
      <c r="G127" s="156"/>
      <c r="H127" s="157">
        <f t="shared" si="6"/>
        <v>1</v>
      </c>
    </row>
    <row r="128" spans="1:8" ht="14.25">
      <c r="A128" s="152">
        <v>45185</v>
      </c>
      <c r="B128" s="153">
        <f t="shared" si="3"/>
        <v>45185</v>
      </c>
      <c r="C128" s="169"/>
      <c r="D128" s="155" t="s">
        <v>188</v>
      </c>
      <c r="E128" s="155"/>
      <c r="F128" s="155"/>
      <c r="G128" s="156"/>
      <c r="H128" s="157">
        <f t="shared" si="6"/>
        <v>1</v>
      </c>
    </row>
    <row r="129" spans="1:8" ht="14.25">
      <c r="A129" s="152">
        <v>45186</v>
      </c>
      <c r="B129" s="153">
        <f t="shared" si="3"/>
        <v>45186</v>
      </c>
      <c r="C129" s="169"/>
      <c r="D129" s="155" t="s">
        <v>17</v>
      </c>
      <c r="E129" s="155"/>
      <c r="F129" s="155"/>
      <c r="G129" s="156"/>
      <c r="H129" s="157">
        <f t="shared" si="6"/>
        <v>1</v>
      </c>
    </row>
    <row r="130" spans="1:8" ht="14.25">
      <c r="A130" s="152">
        <v>45187</v>
      </c>
      <c r="B130" s="153" t="str">
        <f t="shared" si="3"/>
        <v>(月･祝)</v>
      </c>
      <c r="C130" s="169"/>
      <c r="D130" s="155"/>
      <c r="E130" s="155"/>
      <c r="F130" s="155" t="s">
        <v>240</v>
      </c>
      <c r="G130" s="156" t="s">
        <v>229</v>
      </c>
      <c r="H130" s="157">
        <f t="shared" si="6"/>
        <v>0</v>
      </c>
    </row>
    <row r="131" spans="1:8" ht="14.25">
      <c r="A131" s="152">
        <v>45192</v>
      </c>
      <c r="B131" s="153" t="str">
        <f t="shared" si="3"/>
        <v>(土･祝)</v>
      </c>
      <c r="C131" s="169" t="s">
        <v>258</v>
      </c>
      <c r="D131" s="155"/>
      <c r="E131" s="155" t="s">
        <v>230</v>
      </c>
      <c r="F131" s="155"/>
      <c r="G131" s="156"/>
      <c r="H131" s="157">
        <f t="shared" si="6"/>
        <v>0</v>
      </c>
    </row>
    <row r="132" spans="1:8" ht="14.25">
      <c r="A132" s="152">
        <v>45193</v>
      </c>
      <c r="B132" s="153">
        <f t="shared" si="3"/>
        <v>45193</v>
      </c>
      <c r="C132" s="169" t="s">
        <v>258</v>
      </c>
      <c r="D132" s="155"/>
      <c r="E132" s="155" t="s">
        <v>65</v>
      </c>
      <c r="F132" s="155"/>
      <c r="G132" s="156"/>
      <c r="H132" s="157">
        <f t="shared" si="6"/>
        <v>2</v>
      </c>
    </row>
    <row r="133" spans="1:8" ht="14.25">
      <c r="A133" s="152">
        <v>45198</v>
      </c>
      <c r="B133" s="153">
        <f t="shared" si="3"/>
        <v>45198</v>
      </c>
      <c r="C133" s="169" t="s">
        <v>258</v>
      </c>
      <c r="D133" s="155"/>
      <c r="E133" s="155"/>
      <c r="F133" s="155" t="s">
        <v>228</v>
      </c>
      <c r="G133" s="156"/>
      <c r="H133" s="157">
        <f t="shared" si="6"/>
        <v>1</v>
      </c>
    </row>
    <row r="134" spans="1:8" ht="14.25">
      <c r="A134" s="152">
        <v>45199</v>
      </c>
      <c r="B134" s="153">
        <f t="shared" si="3"/>
        <v>45199</v>
      </c>
      <c r="C134" s="169" t="s">
        <v>258</v>
      </c>
      <c r="D134" s="155"/>
      <c r="E134" s="155"/>
      <c r="F134" s="155" t="s">
        <v>227</v>
      </c>
      <c r="G134" s="156"/>
      <c r="H134" s="157">
        <f>COUNTA(#REF!)</f>
        <v>1</v>
      </c>
    </row>
    <row r="135" spans="1:8" ht="14.25">
      <c r="A135" s="152">
        <v>45200</v>
      </c>
      <c r="B135" s="153">
        <f t="shared" si="3"/>
        <v>45200</v>
      </c>
      <c r="C135" s="169" t="s">
        <v>258</v>
      </c>
      <c r="D135" s="155"/>
      <c r="E135" s="155"/>
      <c r="F135" s="155" t="s">
        <v>226</v>
      </c>
      <c r="G135" s="156"/>
      <c r="H135" s="157">
        <f>COUNTA(#REF!)</f>
        <v>1</v>
      </c>
    </row>
    <row r="136" spans="1:8" ht="14.25">
      <c r="A136" s="152">
        <v>45206</v>
      </c>
      <c r="B136" s="153">
        <f t="shared" si="3"/>
        <v>45206</v>
      </c>
      <c r="C136" s="169" t="s">
        <v>258</v>
      </c>
      <c r="D136" s="155"/>
      <c r="E136" s="155"/>
      <c r="F136" s="155"/>
      <c r="G136" s="156" t="s">
        <v>73</v>
      </c>
      <c r="H136" s="157"/>
    </row>
    <row r="137" spans="1:8" ht="14.25">
      <c r="A137" s="152">
        <v>45207</v>
      </c>
      <c r="B137" s="153">
        <f t="shared" si="3"/>
        <v>45207</v>
      </c>
      <c r="C137" s="169" t="s">
        <v>258</v>
      </c>
      <c r="D137" s="155"/>
      <c r="E137" s="155"/>
      <c r="F137" s="155"/>
      <c r="G137" s="156" t="s">
        <v>74</v>
      </c>
      <c r="H137" s="157"/>
    </row>
    <row r="138" spans="1:8" ht="14.25">
      <c r="A138" s="152">
        <v>45208</v>
      </c>
      <c r="B138" s="153" t="str">
        <f t="shared" si="3"/>
        <v>(月･祝)</v>
      </c>
      <c r="C138" s="154"/>
      <c r="D138" s="155"/>
      <c r="E138" s="155"/>
      <c r="F138" s="155"/>
      <c r="G138" s="156" t="s">
        <v>155</v>
      </c>
      <c r="H138" s="157">
        <f>COUNTA(#REF!)</f>
        <v>1</v>
      </c>
    </row>
    <row r="139" spans="1:8" ht="14.25">
      <c r="A139" s="152">
        <v>45213</v>
      </c>
      <c r="B139" s="153">
        <f t="shared" si="3"/>
        <v>45213</v>
      </c>
      <c r="C139" s="154"/>
      <c r="D139" s="155"/>
      <c r="E139" s="155"/>
      <c r="F139" s="155"/>
      <c r="G139" s="156" t="s">
        <v>231</v>
      </c>
      <c r="H139" s="157"/>
    </row>
    <row r="140" spans="1:8" ht="14.25">
      <c r="A140" s="152">
        <v>45214</v>
      </c>
      <c r="B140" s="153">
        <f t="shared" si="3"/>
        <v>45214</v>
      </c>
      <c r="C140" s="154"/>
      <c r="D140" s="155"/>
      <c r="E140" s="155"/>
      <c r="F140" s="155"/>
      <c r="G140" s="156" t="s">
        <v>232</v>
      </c>
      <c r="H140" s="157">
        <f>COUNTA($C189:$G189)</f>
        <v>1</v>
      </c>
    </row>
    <row r="141" spans="1:8" ht="14.25">
      <c r="A141" s="152">
        <v>45220</v>
      </c>
      <c r="B141" s="153">
        <f t="shared" si="3"/>
        <v>45220</v>
      </c>
      <c r="C141" s="154"/>
      <c r="D141" s="155"/>
      <c r="E141" s="155"/>
      <c r="F141" s="155"/>
      <c r="G141" s="156" t="s">
        <v>233</v>
      </c>
      <c r="H141" s="157">
        <f>COUNTA(#REF!)</f>
        <v>1</v>
      </c>
    </row>
    <row r="142" spans="1:8" ht="14.25">
      <c r="A142" s="152">
        <v>45221</v>
      </c>
      <c r="B142" s="153">
        <f t="shared" si="3"/>
        <v>45221</v>
      </c>
      <c r="C142" s="154"/>
      <c r="D142" s="155"/>
      <c r="E142" s="155"/>
      <c r="F142" s="155"/>
      <c r="G142" s="156" t="s">
        <v>234</v>
      </c>
      <c r="H142" s="157">
        <f>COUNTA(#REF!)</f>
        <v>1</v>
      </c>
    </row>
    <row r="143" spans="1:8" ht="14.25">
      <c r="A143" s="152">
        <v>45227</v>
      </c>
      <c r="B143" s="153">
        <f t="shared" si="3"/>
        <v>45227</v>
      </c>
      <c r="C143" s="154"/>
      <c r="D143" s="155"/>
      <c r="E143" s="155" t="s">
        <v>86</v>
      </c>
      <c r="F143" s="155"/>
      <c r="G143" s="156"/>
      <c r="H143" s="157">
        <f>COUNTA(#REF!)</f>
        <v>1</v>
      </c>
    </row>
    <row r="144" spans="1:8" ht="14.25">
      <c r="A144" s="152">
        <v>45228</v>
      </c>
      <c r="B144" s="153">
        <f t="shared" si="3"/>
        <v>45228</v>
      </c>
      <c r="C144" s="154"/>
      <c r="D144" s="155"/>
      <c r="E144" s="155" t="s">
        <v>87</v>
      </c>
      <c r="F144" s="155"/>
      <c r="G144" s="156"/>
      <c r="H144" s="157">
        <f>COUNTA(#REF!)</f>
        <v>1</v>
      </c>
    </row>
    <row r="145" spans="1:8" ht="14.25">
      <c r="A145" s="152">
        <v>45229</v>
      </c>
      <c r="B145" s="153">
        <f t="shared" si="3"/>
        <v>45229</v>
      </c>
      <c r="C145" s="154"/>
      <c r="D145" s="155"/>
      <c r="E145" s="155"/>
      <c r="F145" s="155" t="s">
        <v>11</v>
      </c>
      <c r="G145" s="156"/>
      <c r="H145" s="157">
        <f>COUNTA($C191:$G191)</f>
        <v>1</v>
      </c>
    </row>
    <row r="146" spans="1:8" ht="14.25">
      <c r="A146" s="152">
        <v>45230</v>
      </c>
      <c r="B146" s="153">
        <f t="shared" si="3"/>
        <v>45230</v>
      </c>
      <c r="C146" s="154"/>
      <c r="D146" s="155"/>
      <c r="E146" s="155"/>
      <c r="F146" s="155" t="s">
        <v>11</v>
      </c>
      <c r="G146" s="156"/>
      <c r="H146" s="157">
        <f>COUNTA($C192:$G192)</f>
        <v>1</v>
      </c>
    </row>
    <row r="147" spans="1:8" ht="14.25">
      <c r="A147" s="152">
        <v>45233</v>
      </c>
      <c r="B147" s="153" t="str">
        <f t="shared" si="3"/>
        <v>(金･祝)</v>
      </c>
      <c r="C147" s="154"/>
      <c r="D147" s="155"/>
      <c r="E147" s="155"/>
      <c r="F147" s="155"/>
      <c r="G147" s="156"/>
      <c r="H147" s="157">
        <f>COUNTA($C193:$G193)</f>
        <v>0</v>
      </c>
    </row>
    <row r="148" spans="1:8" ht="14.25">
      <c r="A148" s="152">
        <v>45234</v>
      </c>
      <c r="B148" s="153">
        <f t="shared" si="3"/>
        <v>45234</v>
      </c>
      <c r="C148" s="154"/>
      <c r="D148" s="155"/>
      <c r="E148" s="155" t="s">
        <v>156</v>
      </c>
      <c r="F148" s="155"/>
      <c r="G148" s="156" t="s">
        <v>129</v>
      </c>
      <c r="H148" s="157">
        <f>COUNTA($C197:$G197)</f>
        <v>1</v>
      </c>
    </row>
    <row r="149" spans="1:8" ht="14.25">
      <c r="A149" s="152">
        <v>45235</v>
      </c>
      <c r="B149" s="153">
        <f t="shared" si="3"/>
        <v>45235</v>
      </c>
      <c r="C149" s="154"/>
      <c r="D149" s="155"/>
      <c r="E149" s="155" t="s">
        <v>157</v>
      </c>
      <c r="F149" s="155"/>
      <c r="G149" s="156"/>
      <c r="H149" s="157">
        <f>COUNTA($C198:$G198)</f>
        <v>1</v>
      </c>
    </row>
    <row r="150" spans="1:8" ht="14.25">
      <c r="A150" s="152">
        <v>45241</v>
      </c>
      <c r="B150" s="153">
        <f t="shared" si="3"/>
        <v>45241</v>
      </c>
      <c r="C150" s="154"/>
      <c r="D150" s="155"/>
      <c r="E150" s="155" t="s">
        <v>75</v>
      </c>
      <c r="F150" s="155" t="s">
        <v>164</v>
      </c>
      <c r="G150" s="156"/>
      <c r="H150" s="157">
        <f>COUNTA($C194:$G194)</f>
        <v>2</v>
      </c>
    </row>
    <row r="151" spans="1:8" ht="14.25">
      <c r="A151" s="152">
        <v>45242</v>
      </c>
      <c r="B151" s="153">
        <f t="shared" si="3"/>
        <v>45242</v>
      </c>
      <c r="C151" s="154"/>
      <c r="D151" s="155"/>
      <c r="E151" s="155" t="s">
        <v>76</v>
      </c>
      <c r="F151" s="155"/>
      <c r="G151" s="156"/>
      <c r="H151" s="157">
        <f>COUNTA(#REF!)</f>
        <v>1</v>
      </c>
    </row>
    <row r="152" spans="1:8" ht="14.25">
      <c r="A152" s="152">
        <v>45248</v>
      </c>
      <c r="B152" s="153">
        <f t="shared" si="3"/>
        <v>45248</v>
      </c>
      <c r="C152" s="154"/>
      <c r="D152" s="155"/>
      <c r="E152" s="155" t="s">
        <v>158</v>
      </c>
      <c r="F152" s="155"/>
      <c r="G152" s="156" t="s">
        <v>148</v>
      </c>
      <c r="H152" s="157">
        <f>COUNTA(#REF!)</f>
        <v>1</v>
      </c>
    </row>
    <row r="153" spans="1:8" ht="14.25">
      <c r="A153" s="152">
        <v>45249</v>
      </c>
      <c r="B153" s="153">
        <f t="shared" si="3"/>
        <v>45249</v>
      </c>
      <c r="C153" s="154"/>
      <c r="D153" s="155"/>
      <c r="E153" s="155" t="s">
        <v>159</v>
      </c>
      <c r="F153" s="155"/>
      <c r="G153" s="156" t="s">
        <v>148</v>
      </c>
      <c r="H153" s="157">
        <f>COUNTA($C200:$G200)</f>
        <v>2</v>
      </c>
    </row>
    <row r="154" spans="1:8" ht="14.25">
      <c r="A154" s="152">
        <v>45253</v>
      </c>
      <c r="B154" s="153" t="str">
        <f aca="true" t="shared" si="7" ref="B154:B218">_xlfn.IFERROR(VLOOKUP($A154,祝日,2,FALSE),$A154)</f>
        <v>(木･祝)</v>
      </c>
      <c r="C154" s="155" t="s">
        <v>249</v>
      </c>
      <c r="D154" s="155"/>
      <c r="E154" s="155"/>
      <c r="F154" s="155"/>
      <c r="G154" s="156"/>
      <c r="H154" s="157">
        <f>COUNTA($C201:$G201)</f>
        <v>2</v>
      </c>
    </row>
    <row r="155" spans="1:8" ht="14.25">
      <c r="A155" s="152">
        <v>45255</v>
      </c>
      <c r="B155" s="153">
        <f t="shared" si="7"/>
        <v>45255</v>
      </c>
      <c r="C155" s="155" t="s">
        <v>248</v>
      </c>
      <c r="D155" s="155"/>
      <c r="E155" s="155"/>
      <c r="F155" s="155"/>
      <c r="G155" s="156" t="s">
        <v>175</v>
      </c>
      <c r="H155" s="157">
        <f>COUNTA($C202:$G202)</f>
        <v>1</v>
      </c>
    </row>
    <row r="156" spans="1:8" ht="14.25">
      <c r="A156" s="152">
        <v>45256</v>
      </c>
      <c r="B156" s="153">
        <f t="shared" si="7"/>
        <v>45256</v>
      </c>
      <c r="C156" s="155" t="s">
        <v>248</v>
      </c>
      <c r="D156" s="155"/>
      <c r="E156" s="155"/>
      <c r="F156" s="155"/>
      <c r="G156" s="156" t="s">
        <v>176</v>
      </c>
      <c r="H156" s="157">
        <f>COUNTA($C203:$G203)</f>
        <v>1</v>
      </c>
    </row>
    <row r="157" spans="1:8" ht="14.25">
      <c r="A157" s="152">
        <v>45259</v>
      </c>
      <c r="B157" s="153">
        <f t="shared" si="7"/>
        <v>45259</v>
      </c>
      <c r="C157" s="155" t="s">
        <v>248</v>
      </c>
      <c r="D157" s="155"/>
      <c r="E157" s="155"/>
      <c r="F157" s="155" t="s">
        <v>146</v>
      </c>
      <c r="G157" s="156"/>
      <c r="H157" s="157">
        <f>COUNTA($C204:$G204)</f>
        <v>2</v>
      </c>
    </row>
    <row r="158" spans="1:8" ht="14.25">
      <c r="A158" s="152">
        <v>45260</v>
      </c>
      <c r="B158" s="153">
        <f t="shared" si="7"/>
        <v>45260</v>
      </c>
      <c r="C158" s="155" t="s">
        <v>248</v>
      </c>
      <c r="D158" s="155"/>
      <c r="E158" s="155"/>
      <c r="F158" s="155" t="s">
        <v>147</v>
      </c>
      <c r="G158" s="156"/>
      <c r="H158" s="157">
        <f>COUNTA($C204:$G204)</f>
        <v>2</v>
      </c>
    </row>
    <row r="159" spans="1:8" ht="14.25">
      <c r="A159" s="152">
        <v>45262</v>
      </c>
      <c r="B159" s="153">
        <f t="shared" si="7"/>
        <v>45262</v>
      </c>
      <c r="C159" s="155" t="s">
        <v>248</v>
      </c>
      <c r="D159" s="155"/>
      <c r="E159" s="155"/>
      <c r="F159" s="155"/>
      <c r="G159" s="156" t="s">
        <v>160</v>
      </c>
      <c r="H159" s="157">
        <f>COUNTA($C205:$G205)</f>
        <v>2</v>
      </c>
    </row>
    <row r="160" spans="1:8" ht="14.25">
      <c r="A160" s="152">
        <v>45263</v>
      </c>
      <c r="B160" s="153">
        <f t="shared" si="7"/>
        <v>45263</v>
      </c>
      <c r="C160" s="155" t="s">
        <v>248</v>
      </c>
      <c r="D160" s="155"/>
      <c r="E160" s="155"/>
      <c r="F160" s="155"/>
      <c r="G160" s="156" t="s">
        <v>161</v>
      </c>
      <c r="H160" s="157">
        <f>COUNTA($C206:$G206)</f>
        <v>2</v>
      </c>
    </row>
    <row r="161" spans="1:8" ht="14.25">
      <c r="A161" s="152">
        <v>45266</v>
      </c>
      <c r="B161" s="153">
        <f t="shared" si="7"/>
        <v>45266</v>
      </c>
      <c r="C161" s="154"/>
      <c r="D161" s="155"/>
      <c r="E161" s="180" t="s">
        <v>243</v>
      </c>
      <c r="F161" s="181"/>
      <c r="G161" s="156"/>
      <c r="H161" s="157"/>
    </row>
    <row r="162" spans="1:8" ht="14.25">
      <c r="A162" s="152">
        <v>45269</v>
      </c>
      <c r="B162" s="153">
        <f t="shared" si="7"/>
        <v>45269</v>
      </c>
      <c r="C162" s="154"/>
      <c r="D162" s="155"/>
      <c r="E162" s="155"/>
      <c r="F162" s="155" t="s">
        <v>162</v>
      </c>
      <c r="G162" s="156"/>
      <c r="H162" s="157">
        <f>COUNTA($C208:$G208)</f>
        <v>1</v>
      </c>
    </row>
    <row r="163" spans="1:8" ht="14.25">
      <c r="A163" s="152">
        <v>45270</v>
      </c>
      <c r="B163" s="153">
        <f t="shared" si="7"/>
        <v>45270</v>
      </c>
      <c r="C163" s="154"/>
      <c r="D163" s="155"/>
      <c r="E163" s="155"/>
      <c r="F163" s="155" t="s">
        <v>163</v>
      </c>
      <c r="G163" s="156"/>
      <c r="H163" s="157">
        <f>COUNTA($C211:$G211)</f>
        <v>1</v>
      </c>
    </row>
    <row r="164" spans="1:8" ht="14.25">
      <c r="A164" s="152">
        <v>45276</v>
      </c>
      <c r="B164" s="153">
        <f t="shared" si="7"/>
        <v>45276</v>
      </c>
      <c r="C164" s="154"/>
      <c r="D164" s="155"/>
      <c r="E164" s="155"/>
      <c r="F164" s="155" t="s">
        <v>166</v>
      </c>
      <c r="G164" s="156"/>
      <c r="H164" s="157">
        <f>COUNTA($C212:$G212)</f>
        <v>1</v>
      </c>
    </row>
    <row r="165" spans="1:8" ht="14.25">
      <c r="A165" s="152">
        <v>45277</v>
      </c>
      <c r="B165" s="153">
        <f t="shared" si="7"/>
        <v>45277</v>
      </c>
      <c r="C165" s="154"/>
      <c r="D165" s="155"/>
      <c r="E165" s="155"/>
      <c r="F165" s="155"/>
      <c r="G165" s="156"/>
      <c r="H165" s="157">
        <f>COUNTA($C215:$G215)</f>
        <v>1</v>
      </c>
    </row>
    <row r="166" spans="1:8" ht="14.25">
      <c r="A166" s="152">
        <v>45283</v>
      </c>
      <c r="B166" s="153">
        <f t="shared" si="7"/>
        <v>45283</v>
      </c>
      <c r="C166" s="154"/>
      <c r="D166" s="155"/>
      <c r="E166" s="155"/>
      <c r="F166" s="155"/>
      <c r="G166" s="156" t="s">
        <v>140</v>
      </c>
      <c r="H166" s="157">
        <f>COUNTA($C216:$G216)</f>
        <v>2</v>
      </c>
    </row>
    <row r="167" spans="1:8" ht="14.25">
      <c r="A167" s="152">
        <v>45284</v>
      </c>
      <c r="B167" s="153">
        <f t="shared" si="7"/>
        <v>45284</v>
      </c>
      <c r="C167" s="154"/>
      <c r="D167" s="155" t="s">
        <v>255</v>
      </c>
      <c r="E167" s="155"/>
      <c r="F167" s="155"/>
      <c r="G167" s="156"/>
      <c r="H167" s="157">
        <f>COUNTA($C217:$G217)</f>
        <v>2</v>
      </c>
    </row>
    <row r="168" spans="1:8" ht="14.25">
      <c r="A168" s="152">
        <v>45286</v>
      </c>
      <c r="B168" s="153" t="str">
        <f t="shared" si="7"/>
        <v>(火･年末)</v>
      </c>
      <c r="C168" s="154"/>
      <c r="D168" s="155"/>
      <c r="E168" s="155"/>
      <c r="F168" s="155"/>
      <c r="G168" s="156"/>
      <c r="H168" s="157">
        <f>COUNTA($C218:$G218)</f>
        <v>0</v>
      </c>
    </row>
    <row r="169" spans="1:8" ht="14.25">
      <c r="A169" s="152">
        <v>45287</v>
      </c>
      <c r="B169" s="153" t="str">
        <f t="shared" si="7"/>
        <v>(水･年末)</v>
      </c>
      <c r="C169" s="154"/>
      <c r="D169" s="155"/>
      <c r="E169" s="155"/>
      <c r="F169" s="155"/>
      <c r="G169" s="156"/>
      <c r="H169" s="157">
        <f>COUNTA($C219:$G219)</f>
        <v>0</v>
      </c>
    </row>
    <row r="170" spans="1:8" ht="14.25">
      <c r="A170" s="152">
        <v>45288</v>
      </c>
      <c r="B170" s="153" t="str">
        <f t="shared" si="7"/>
        <v>(木･年末)</v>
      </c>
      <c r="C170" s="154"/>
      <c r="D170" s="155"/>
      <c r="E170" s="155"/>
      <c r="F170" s="155"/>
      <c r="G170" s="156"/>
      <c r="H170" s="157">
        <f>COUNTA(#REF!)</f>
        <v>1</v>
      </c>
    </row>
    <row r="171" spans="1:8" ht="14.25">
      <c r="A171" s="152">
        <v>45289</v>
      </c>
      <c r="B171" s="153" t="str">
        <f t="shared" si="7"/>
        <v>(金･年末)</v>
      </c>
      <c r="C171" s="154"/>
      <c r="D171" s="155"/>
      <c r="E171" s="155"/>
      <c r="F171" s="155"/>
      <c r="G171" s="156"/>
      <c r="H171" s="157">
        <f>COUNTA($C220:$G220)</f>
        <v>0</v>
      </c>
    </row>
    <row r="172" spans="1:8" ht="14.25">
      <c r="A172" s="152">
        <v>45290</v>
      </c>
      <c r="B172" s="153" t="str">
        <f t="shared" si="7"/>
        <v>(土･年末)</v>
      </c>
      <c r="C172" s="154"/>
      <c r="D172" s="155"/>
      <c r="E172" s="155"/>
      <c r="F172" s="155"/>
      <c r="G172" s="156"/>
      <c r="H172" s="157">
        <f>COUNTA($C221:$G221)</f>
        <v>1</v>
      </c>
    </row>
    <row r="173" spans="1:8" ht="14.25">
      <c r="A173" s="159">
        <v>45291</v>
      </c>
      <c r="B173" s="160" t="str">
        <f t="shared" si="7"/>
        <v>(日･年末)</v>
      </c>
      <c r="C173" s="154"/>
      <c r="D173" s="155"/>
      <c r="E173" s="155"/>
      <c r="F173" s="155"/>
      <c r="G173" s="156"/>
      <c r="H173" s="157">
        <f>COUNTA($C221:$G221)</f>
        <v>1</v>
      </c>
    </row>
    <row r="174" spans="1:7" ht="14.25">
      <c r="A174" s="164">
        <v>45292</v>
      </c>
      <c r="B174" s="165" t="str">
        <f t="shared" si="7"/>
        <v>(月･祝)</v>
      </c>
      <c r="C174" s="154"/>
      <c r="D174" s="155"/>
      <c r="E174" s="155"/>
      <c r="F174" s="155"/>
      <c r="G174" s="156"/>
    </row>
    <row r="175" spans="1:7" ht="14.25">
      <c r="A175" s="152">
        <v>45293</v>
      </c>
      <c r="B175" s="153" t="str">
        <f t="shared" si="7"/>
        <v>(火･年始)</v>
      </c>
      <c r="C175" s="154"/>
      <c r="D175" s="155"/>
      <c r="E175" s="155"/>
      <c r="F175" s="155"/>
      <c r="G175" s="156"/>
    </row>
    <row r="176" spans="1:7" ht="14.25">
      <c r="A176" s="152">
        <v>45294</v>
      </c>
      <c r="B176" s="153" t="str">
        <f t="shared" si="7"/>
        <v>(水･年始)</v>
      </c>
      <c r="C176" s="154"/>
      <c r="D176" s="155"/>
      <c r="E176" s="155"/>
      <c r="F176" s="155"/>
      <c r="G176" s="156"/>
    </row>
    <row r="177" spans="1:7" ht="14.25">
      <c r="A177" s="152">
        <v>45295</v>
      </c>
      <c r="B177" s="153">
        <f t="shared" si="7"/>
        <v>45295</v>
      </c>
      <c r="C177" s="154"/>
      <c r="D177" s="155"/>
      <c r="E177" s="155"/>
      <c r="F177" s="155" t="s">
        <v>130</v>
      </c>
      <c r="G177" s="156"/>
    </row>
    <row r="178" spans="1:7" ht="14.25">
      <c r="A178" s="152">
        <v>45297</v>
      </c>
      <c r="B178" s="153">
        <f t="shared" si="7"/>
        <v>45297</v>
      </c>
      <c r="C178" s="154"/>
      <c r="D178" s="155" t="s">
        <v>40</v>
      </c>
      <c r="E178" s="155"/>
      <c r="F178" s="155"/>
      <c r="G178" s="156"/>
    </row>
    <row r="179" spans="1:7" ht="14.25">
      <c r="A179" s="152">
        <v>45298</v>
      </c>
      <c r="B179" s="153">
        <f t="shared" si="7"/>
        <v>45298</v>
      </c>
      <c r="C179" s="154"/>
      <c r="D179" s="155" t="s">
        <v>41</v>
      </c>
      <c r="E179" s="155"/>
      <c r="F179" s="155"/>
      <c r="G179" s="156"/>
    </row>
    <row r="180" spans="1:7" ht="14.25">
      <c r="A180" s="152">
        <v>45299</v>
      </c>
      <c r="B180" s="153" t="str">
        <f t="shared" si="7"/>
        <v>(月･祝)</v>
      </c>
      <c r="C180" s="154"/>
      <c r="D180" s="155" t="s">
        <v>42</v>
      </c>
      <c r="E180" s="155"/>
      <c r="F180" s="155"/>
      <c r="G180" s="156"/>
    </row>
    <row r="181" spans="1:7" ht="14.25">
      <c r="A181" s="152">
        <v>45304</v>
      </c>
      <c r="B181" s="153">
        <f t="shared" si="7"/>
        <v>45304</v>
      </c>
      <c r="C181" s="154"/>
      <c r="D181" s="155"/>
      <c r="E181" s="155"/>
      <c r="F181" s="155"/>
      <c r="G181" s="156"/>
    </row>
    <row r="182" spans="1:7" ht="14.25">
      <c r="A182" s="152">
        <v>45305</v>
      </c>
      <c r="B182" s="153">
        <f t="shared" si="7"/>
        <v>45305</v>
      </c>
      <c r="C182" s="154"/>
      <c r="D182" s="155"/>
      <c r="E182" s="155"/>
      <c r="F182" s="170"/>
      <c r="G182" s="156"/>
    </row>
    <row r="183" spans="1:7" s="145" customFormat="1" ht="14.25">
      <c r="A183" s="152">
        <v>45311</v>
      </c>
      <c r="B183" s="153">
        <f t="shared" si="7"/>
        <v>45311</v>
      </c>
      <c r="C183" s="154"/>
      <c r="D183" s="155"/>
      <c r="E183" s="155" t="s">
        <v>79</v>
      </c>
      <c r="F183" s="155" t="s">
        <v>43</v>
      </c>
      <c r="G183" s="156"/>
    </row>
    <row r="184" spans="1:7" s="145" customFormat="1" ht="14.25">
      <c r="A184" s="152">
        <v>45312</v>
      </c>
      <c r="B184" s="153">
        <f t="shared" si="7"/>
        <v>45312</v>
      </c>
      <c r="C184" s="154"/>
      <c r="D184" s="155"/>
      <c r="E184" s="155" t="s">
        <v>78</v>
      </c>
      <c r="F184" s="170"/>
      <c r="G184" s="156"/>
    </row>
    <row r="185" spans="1:7" s="145" customFormat="1" ht="14.25">
      <c r="A185" s="152">
        <v>45318</v>
      </c>
      <c r="B185" s="153">
        <f t="shared" si="7"/>
        <v>45318</v>
      </c>
      <c r="C185" s="154" t="s">
        <v>186</v>
      </c>
      <c r="D185" s="155"/>
      <c r="E185" s="155"/>
      <c r="F185" s="155"/>
      <c r="G185" s="156"/>
    </row>
    <row r="186" spans="1:7" s="145" customFormat="1" ht="14.25">
      <c r="A186" s="152">
        <v>45319</v>
      </c>
      <c r="B186" s="153">
        <f t="shared" si="7"/>
        <v>45319</v>
      </c>
      <c r="C186" s="154" t="s">
        <v>186</v>
      </c>
      <c r="D186" s="155"/>
      <c r="E186" s="155"/>
      <c r="F186" s="155"/>
      <c r="G186" s="156" t="s">
        <v>187</v>
      </c>
    </row>
    <row r="187" spans="1:7" s="145" customFormat="1" ht="14.25">
      <c r="A187" s="152">
        <v>45321</v>
      </c>
      <c r="B187" s="153">
        <f t="shared" si="7"/>
        <v>45321</v>
      </c>
      <c r="C187" s="154"/>
      <c r="D187" s="155"/>
      <c r="E187" s="155"/>
      <c r="F187" s="155" t="s">
        <v>167</v>
      </c>
      <c r="G187" s="156"/>
    </row>
    <row r="188" spans="1:7" s="145" customFormat="1" ht="14.25">
      <c r="A188" s="152">
        <v>45322</v>
      </c>
      <c r="B188" s="153">
        <f t="shared" si="7"/>
        <v>45322</v>
      </c>
      <c r="C188" s="154"/>
      <c r="D188" s="155"/>
      <c r="E188" s="155"/>
      <c r="F188" s="155" t="s">
        <v>244</v>
      </c>
      <c r="G188" s="156"/>
    </row>
    <row r="189" spans="1:7" s="145" customFormat="1" ht="14.25">
      <c r="A189" s="152">
        <v>45325</v>
      </c>
      <c r="B189" s="153">
        <f t="shared" si="7"/>
        <v>45325</v>
      </c>
      <c r="C189" s="154"/>
      <c r="D189" s="155"/>
      <c r="E189" s="155"/>
      <c r="F189" s="155" t="s">
        <v>206</v>
      </c>
      <c r="G189" s="156"/>
    </row>
    <row r="190" spans="1:7" s="145" customFormat="1" ht="14.25">
      <c r="A190" s="152">
        <v>45326</v>
      </c>
      <c r="B190" s="153">
        <f t="shared" si="7"/>
        <v>45326</v>
      </c>
      <c r="C190" s="154"/>
      <c r="D190" s="155"/>
      <c r="E190" s="155"/>
      <c r="F190" s="155" t="s">
        <v>189</v>
      </c>
      <c r="G190" s="156"/>
    </row>
    <row r="191" spans="1:7" s="145" customFormat="1" ht="14.25">
      <c r="A191" s="152">
        <v>45332</v>
      </c>
      <c r="B191" s="153">
        <f t="shared" si="7"/>
        <v>45332</v>
      </c>
      <c r="C191" s="154"/>
      <c r="D191" s="154"/>
      <c r="E191" s="155" t="s">
        <v>171</v>
      </c>
      <c r="F191" s="155"/>
      <c r="G191" s="156"/>
    </row>
    <row r="192" spans="1:7" s="145" customFormat="1" ht="14.25">
      <c r="A192" s="152">
        <v>45333</v>
      </c>
      <c r="B192" s="153" t="str">
        <f t="shared" si="7"/>
        <v>(日･祝)</v>
      </c>
      <c r="C192" s="154"/>
      <c r="D192" s="154"/>
      <c r="E192" s="155" t="s">
        <v>235</v>
      </c>
      <c r="F192" s="155"/>
      <c r="G192" s="156"/>
    </row>
    <row r="193" spans="1:7" s="145" customFormat="1" ht="14.25">
      <c r="A193" s="152">
        <v>45334</v>
      </c>
      <c r="B193" s="153" t="str">
        <f t="shared" si="7"/>
        <v>(月･休)</v>
      </c>
      <c r="C193" s="154"/>
      <c r="D193" s="155"/>
      <c r="E193" s="155"/>
      <c r="F193" s="155"/>
      <c r="G193" s="156"/>
    </row>
    <row r="194" spans="1:7" s="145" customFormat="1" ht="14.25">
      <c r="A194" s="152">
        <v>45339</v>
      </c>
      <c r="B194" s="153">
        <f>_xlfn.IFERROR(VLOOKUP($A194,祝日,2,FALSE),$A194)</f>
        <v>45339</v>
      </c>
      <c r="C194" s="154"/>
      <c r="D194" s="155"/>
      <c r="E194" s="155"/>
      <c r="F194" s="155" t="s">
        <v>170</v>
      </c>
      <c r="G194" s="156" t="s">
        <v>144</v>
      </c>
    </row>
    <row r="195" spans="1:7" s="145" customFormat="1" ht="14.25">
      <c r="A195" s="152">
        <v>45340</v>
      </c>
      <c r="B195" s="153">
        <f>_xlfn.IFERROR(VLOOKUP($A195,祝日,2,FALSE),$A195)</f>
        <v>45340</v>
      </c>
      <c r="C195" s="154"/>
      <c r="D195" s="155"/>
      <c r="E195" s="155"/>
      <c r="F195" s="155" t="s">
        <v>170</v>
      </c>
      <c r="G195" s="156" t="s">
        <v>145</v>
      </c>
    </row>
    <row r="196" spans="1:7" s="145" customFormat="1" ht="14.25">
      <c r="A196" s="152">
        <v>45345</v>
      </c>
      <c r="B196" s="153" t="str">
        <f t="shared" si="7"/>
        <v>(金･祝)</v>
      </c>
      <c r="C196" s="154" t="s">
        <v>182</v>
      </c>
      <c r="D196" s="155"/>
      <c r="E196" s="155"/>
      <c r="F196" s="155"/>
      <c r="G196" s="156"/>
    </row>
    <row r="197" spans="1:7" s="145" customFormat="1" ht="14.25">
      <c r="A197" s="152">
        <v>45346</v>
      </c>
      <c r="B197" s="153">
        <f t="shared" si="7"/>
        <v>45346</v>
      </c>
      <c r="C197" s="154"/>
      <c r="D197" s="155"/>
      <c r="E197" s="155" t="s">
        <v>173</v>
      </c>
      <c r="F197" s="155"/>
      <c r="G197" s="156"/>
    </row>
    <row r="198" spans="1:7" s="145" customFormat="1" ht="14.25">
      <c r="A198" s="152">
        <v>45347</v>
      </c>
      <c r="B198" s="153">
        <f t="shared" si="7"/>
        <v>45347</v>
      </c>
      <c r="C198" s="154"/>
      <c r="D198" s="155"/>
      <c r="E198" s="155" t="s">
        <v>174</v>
      </c>
      <c r="F198" s="155"/>
      <c r="G198" s="156"/>
    </row>
    <row r="199" spans="1:7" s="145" customFormat="1" ht="14.25">
      <c r="A199" s="152">
        <v>45351</v>
      </c>
      <c r="B199" s="153">
        <f t="shared" si="7"/>
        <v>45351</v>
      </c>
      <c r="C199" s="154"/>
      <c r="D199" s="155"/>
      <c r="E199" s="155"/>
      <c r="F199" s="155" t="s">
        <v>167</v>
      </c>
      <c r="G199" s="156"/>
    </row>
    <row r="200" spans="1:7" s="145" customFormat="1" ht="14.25">
      <c r="A200" s="152">
        <v>45353</v>
      </c>
      <c r="B200" s="153">
        <f t="shared" si="7"/>
        <v>45353</v>
      </c>
      <c r="C200" s="154"/>
      <c r="D200" s="155"/>
      <c r="E200" s="155"/>
      <c r="F200" s="155" t="s">
        <v>245</v>
      </c>
      <c r="G200" s="156" t="s">
        <v>18</v>
      </c>
    </row>
    <row r="201" spans="1:7" s="145" customFormat="1" ht="14.25">
      <c r="A201" s="152">
        <v>45354</v>
      </c>
      <c r="B201" s="153">
        <f t="shared" si="7"/>
        <v>45354</v>
      </c>
      <c r="C201" s="154"/>
      <c r="D201" s="155"/>
      <c r="E201" s="155"/>
      <c r="F201" s="155" t="s">
        <v>236</v>
      </c>
      <c r="G201" s="156" t="s">
        <v>19</v>
      </c>
    </row>
    <row r="202" spans="1:7" s="145" customFormat="1" ht="14.25">
      <c r="A202" s="152">
        <v>45360</v>
      </c>
      <c r="B202" s="153">
        <f t="shared" si="7"/>
        <v>45360</v>
      </c>
      <c r="C202" s="154"/>
      <c r="D202" s="155"/>
      <c r="E202" s="155"/>
      <c r="F202" s="168" t="s">
        <v>12</v>
      </c>
      <c r="G202" s="168"/>
    </row>
    <row r="203" spans="1:7" s="145" customFormat="1" ht="14.25">
      <c r="A203" s="152">
        <v>45361</v>
      </c>
      <c r="B203" s="153">
        <f t="shared" si="7"/>
        <v>45361</v>
      </c>
      <c r="C203" s="154"/>
      <c r="D203" s="155"/>
      <c r="E203" s="155"/>
      <c r="F203" s="156" t="s">
        <v>13</v>
      </c>
      <c r="G203" s="156"/>
    </row>
    <row r="204" spans="1:7" s="145" customFormat="1" ht="14.25">
      <c r="A204" s="152">
        <v>45367</v>
      </c>
      <c r="B204" s="153">
        <f t="shared" si="7"/>
        <v>45367</v>
      </c>
      <c r="C204" s="155" t="s">
        <v>252</v>
      </c>
      <c r="D204" s="155"/>
      <c r="E204" s="155"/>
      <c r="F204" s="155" t="s">
        <v>66</v>
      </c>
      <c r="G204" s="156"/>
    </row>
    <row r="205" spans="1:7" s="145" customFormat="1" ht="14.25">
      <c r="A205" s="152">
        <v>45368</v>
      </c>
      <c r="B205" s="153">
        <f t="shared" si="7"/>
        <v>45368</v>
      </c>
      <c r="C205" s="155" t="s">
        <v>251</v>
      </c>
      <c r="D205" s="155"/>
      <c r="E205" s="155"/>
      <c r="F205" s="155" t="s">
        <v>67</v>
      </c>
      <c r="G205" s="156"/>
    </row>
    <row r="206" spans="1:7" s="145" customFormat="1" ht="14.25">
      <c r="A206" s="152">
        <v>45371</v>
      </c>
      <c r="B206" s="153" t="str">
        <f t="shared" si="7"/>
        <v>(水･祝)</v>
      </c>
      <c r="C206" s="155" t="s">
        <v>251</v>
      </c>
      <c r="D206" s="155"/>
      <c r="E206" s="155"/>
      <c r="F206" s="155" t="s">
        <v>241</v>
      </c>
      <c r="G206" s="156"/>
    </row>
    <row r="207" spans="1:7" s="145" customFormat="1" ht="14.25">
      <c r="A207" s="152">
        <v>45374</v>
      </c>
      <c r="B207" s="153">
        <f t="shared" si="7"/>
        <v>45374</v>
      </c>
      <c r="C207" s="155" t="s">
        <v>251</v>
      </c>
      <c r="D207" s="155"/>
      <c r="E207" s="155"/>
      <c r="F207" s="155"/>
      <c r="G207" s="156"/>
    </row>
    <row r="208" spans="1:7" s="145" customFormat="1" ht="14.25">
      <c r="A208" s="152">
        <v>45375</v>
      </c>
      <c r="B208" s="153">
        <f t="shared" si="7"/>
        <v>45375</v>
      </c>
      <c r="C208" s="155" t="s">
        <v>251</v>
      </c>
      <c r="D208" s="155"/>
      <c r="E208" s="155"/>
      <c r="F208" s="155"/>
      <c r="G208" s="156"/>
    </row>
    <row r="209" spans="1:7" s="145" customFormat="1" ht="14.25">
      <c r="A209" s="152">
        <v>45380</v>
      </c>
      <c r="B209" s="153">
        <f t="shared" si="7"/>
        <v>45380</v>
      </c>
      <c r="C209" s="154"/>
      <c r="D209" s="155"/>
      <c r="E209" s="155"/>
      <c r="F209" s="155" t="s">
        <v>11</v>
      </c>
      <c r="G209" s="156"/>
    </row>
    <row r="210" spans="1:7" s="145" customFormat="1" ht="14.25">
      <c r="A210" s="152">
        <v>45381</v>
      </c>
      <c r="B210" s="153">
        <f t="shared" si="7"/>
        <v>45381</v>
      </c>
      <c r="C210" s="154"/>
      <c r="D210" s="155"/>
      <c r="E210" s="155"/>
      <c r="F210" s="155"/>
      <c r="G210" s="156" t="s">
        <v>238</v>
      </c>
    </row>
    <row r="211" spans="1:7" s="145" customFormat="1" ht="14.25">
      <c r="A211" s="152">
        <v>45382</v>
      </c>
      <c r="B211" s="153">
        <f t="shared" si="7"/>
        <v>45382</v>
      </c>
      <c r="C211" s="154"/>
      <c r="D211" s="155"/>
      <c r="E211" s="155"/>
      <c r="F211" s="155"/>
      <c r="G211" s="156" t="s">
        <v>237</v>
      </c>
    </row>
    <row r="212" spans="1:7" s="145" customFormat="1" ht="14.25">
      <c r="A212" s="152">
        <v>45388</v>
      </c>
      <c r="B212" s="153">
        <f t="shared" si="7"/>
        <v>45388</v>
      </c>
      <c r="C212" s="154"/>
      <c r="D212" s="155"/>
      <c r="E212" s="155" t="s">
        <v>55</v>
      </c>
      <c r="F212" s="155"/>
      <c r="G212" s="156"/>
    </row>
    <row r="213" spans="1:7" s="145" customFormat="1" ht="14.25">
      <c r="A213" s="152">
        <v>45389</v>
      </c>
      <c r="B213" s="153">
        <f t="shared" si="7"/>
        <v>45389</v>
      </c>
      <c r="C213" s="154"/>
      <c r="D213" s="155"/>
      <c r="E213" s="155" t="s">
        <v>68</v>
      </c>
      <c r="F213" s="155"/>
      <c r="G213" s="156"/>
    </row>
    <row r="214" spans="1:7" s="145" customFormat="1" ht="14.25">
      <c r="A214" s="152">
        <v>45395</v>
      </c>
      <c r="B214" s="153">
        <f t="shared" si="7"/>
        <v>45395</v>
      </c>
      <c r="C214" s="154"/>
      <c r="D214" s="155"/>
      <c r="E214" s="155" t="s">
        <v>56</v>
      </c>
      <c r="F214" s="155"/>
      <c r="G214" s="156"/>
    </row>
    <row r="215" spans="1:7" s="145" customFormat="1" ht="14.25">
      <c r="A215" s="152">
        <v>45396</v>
      </c>
      <c r="B215" s="153">
        <f t="shared" si="7"/>
        <v>45396</v>
      </c>
      <c r="C215" s="154"/>
      <c r="D215" s="155"/>
      <c r="E215" s="155" t="s">
        <v>57</v>
      </c>
      <c r="F215" s="155"/>
      <c r="G215" s="156"/>
    </row>
    <row r="216" spans="1:7" s="145" customFormat="1" ht="14.25">
      <c r="A216" s="152">
        <v>45402</v>
      </c>
      <c r="B216" s="153">
        <f t="shared" si="7"/>
        <v>45402</v>
      </c>
      <c r="C216" s="154"/>
      <c r="D216" s="155"/>
      <c r="E216" s="155" t="s">
        <v>58</v>
      </c>
      <c r="F216" s="155" t="s">
        <v>54</v>
      </c>
      <c r="G216" s="156"/>
    </row>
    <row r="217" spans="1:7" s="145" customFormat="1" ht="14.25">
      <c r="A217" s="152">
        <v>45403</v>
      </c>
      <c r="B217" s="153">
        <f t="shared" si="7"/>
        <v>45403</v>
      </c>
      <c r="C217" s="154"/>
      <c r="D217" s="155"/>
      <c r="E217" s="155" t="s">
        <v>59</v>
      </c>
      <c r="F217" s="155"/>
      <c r="G217" s="156" t="s">
        <v>181</v>
      </c>
    </row>
    <row r="218" spans="1:7" s="145" customFormat="1" ht="14.25">
      <c r="A218" s="152">
        <v>45409</v>
      </c>
      <c r="B218" s="153">
        <f t="shared" si="7"/>
        <v>45409</v>
      </c>
      <c r="C218" s="154"/>
      <c r="D218" s="155"/>
      <c r="E218" s="155"/>
      <c r="F218" s="155"/>
      <c r="G218" s="156"/>
    </row>
    <row r="219" spans="1:7" s="145" customFormat="1" ht="14.25">
      <c r="A219" s="152">
        <v>45410</v>
      </c>
      <c r="B219" s="153">
        <f>_xlfn.IFERROR(VLOOKUP($A219,祝日,2,FALSE),$A219)</f>
        <v>45410</v>
      </c>
      <c r="C219" s="154"/>
      <c r="D219" s="155"/>
      <c r="E219" s="155"/>
      <c r="F219" s="155"/>
      <c r="G219" s="156"/>
    </row>
    <row r="220" spans="1:7" s="145" customFormat="1" ht="14.25">
      <c r="A220" s="152">
        <v>45411</v>
      </c>
      <c r="B220" s="153" t="str">
        <f>_xlfn.IFERROR(VLOOKUP($A220,祝日,2,FALSE),$A220)</f>
        <v>(月･祝)</v>
      </c>
      <c r="C220" s="154"/>
      <c r="D220" s="155"/>
      <c r="E220" s="155"/>
      <c r="F220" s="155"/>
      <c r="G220" s="156"/>
    </row>
    <row r="221" spans="1:7" s="145" customFormat="1" ht="14.25">
      <c r="A221" s="152">
        <v>45412</v>
      </c>
      <c r="B221" s="153" t="str">
        <f>_xlfn.IFERROR(VLOOKUP($A221,祝日,2,FALSE),$A221)</f>
        <v>(火･GW)</v>
      </c>
      <c r="C221" s="154"/>
      <c r="D221" s="155" t="s">
        <v>150</v>
      </c>
      <c r="E221" s="155"/>
      <c r="F221" s="155"/>
      <c r="G221" s="156"/>
    </row>
  </sheetData>
  <sheetProtection/>
  <mergeCells count="5">
    <mergeCell ref="A1:F1"/>
    <mergeCell ref="A2:G2"/>
    <mergeCell ref="A3:B3"/>
    <mergeCell ref="E18:F18"/>
    <mergeCell ref="E161:F161"/>
  </mergeCells>
  <conditionalFormatting sqref="D48 A20:G28 A16:G17 G63 G18 A18:E18 G103:G106 F103:F104 A96:B96 A138:G139 E201:F201 D96 A102:D104 F102:G102 A137:B137 F137:G137 G136:G138 D137">
    <cfRule type="expression" priority="304" dxfId="347" stopIfTrue="1">
      <formula>MONTH($A16)&lt;&gt;MONTH($A15)</formula>
    </cfRule>
  </conditionalFormatting>
  <conditionalFormatting sqref="E48:F48 A19:G19">
    <cfRule type="expression" priority="305" dxfId="347" stopIfTrue="1">
      <formula>MONTH($A19)&lt;&gt;MONTH($A17)</formula>
    </cfRule>
  </conditionalFormatting>
  <conditionalFormatting sqref="A45:G45 A53:G53">
    <cfRule type="expression" priority="306" dxfId="347" stopIfTrue="1">
      <formula>MONTH($A45)&lt;&gt;MONTH($A42)</formula>
    </cfRule>
  </conditionalFormatting>
  <conditionalFormatting sqref="D35:D39 A36:C36 A37:A39 E36:G37 C37 G38:G39 A33:E34 G33:G34 A31:G32 A29:A30 A47:G47 A50:B50 A54:G54 D50 F50:G50 A41:B41 G41 A5:G6 F59:G60 A7:E7 G7 D41 A8:G13 A56:D56 G56 A66:G73 D59:D60 D57:E58 A57:C60">
    <cfRule type="expression" priority="290" dxfId="347" stopIfTrue="1">
      <formula>MONTH($A5)&lt;&gt;MONTH($A4)</formula>
    </cfRule>
  </conditionalFormatting>
  <conditionalFormatting sqref="A35:G35">
    <cfRule type="expression" priority="291" dxfId="347" stopIfTrue="1">
      <formula>MONTH($A35)&lt;&gt;MONTH('2023'!#REF!)</formula>
    </cfRule>
  </conditionalFormatting>
  <conditionalFormatting sqref="B30:G30 A15:E15 G15">
    <cfRule type="expression" priority="292" dxfId="347" stopIfTrue="1">
      <formula>MONTH($A15)&lt;&gt;MONTH($A13)</formula>
    </cfRule>
  </conditionalFormatting>
  <conditionalFormatting sqref="A40:B40 G40 A65:E65 D40 G65">
    <cfRule type="expression" priority="293" dxfId="347" stopIfTrue="1">
      <formula>MONTH($A40)&lt;&gt;MONTH($A37)</formula>
    </cfRule>
  </conditionalFormatting>
  <conditionalFormatting sqref="F34">
    <cfRule type="expression" priority="286" dxfId="347" stopIfTrue="1">
      <formula>MONTH($A34)&lt;&gt;MONTH('2023'!#REF!)</formula>
    </cfRule>
  </conditionalFormatting>
  <conditionalFormatting sqref="A46:E46 G46">
    <cfRule type="expression" priority="285" dxfId="347" stopIfTrue="1">
      <formula>MONTH($A46)&lt;&gt;MONTH($A45)</formula>
    </cfRule>
  </conditionalFormatting>
  <conditionalFormatting sqref="F46">
    <cfRule type="expression" priority="284" dxfId="347" stopIfTrue="1">
      <formula>MONTH($A46)&lt;&gt;MONTH($A45)</formula>
    </cfRule>
  </conditionalFormatting>
  <conditionalFormatting sqref="B37:B39">
    <cfRule type="expression" priority="280" dxfId="347" stopIfTrue="1">
      <formula>MONTH($A37)&lt;&gt;MONTH('2023'!#REF!)</formula>
    </cfRule>
  </conditionalFormatting>
  <conditionalFormatting sqref="A75:C75 E75:G75">
    <cfRule type="expression" priority="279" dxfId="347" stopIfTrue="1">
      <formula>MONTH($A75)&lt;&gt;MONTH($A74)</formula>
    </cfRule>
  </conditionalFormatting>
  <conditionalFormatting sqref="D75">
    <cfRule type="expression" priority="278" dxfId="347" stopIfTrue="1">
      <formula>MONTH($A75)&lt;&gt;MONTH($A74)</formula>
    </cfRule>
  </conditionalFormatting>
  <conditionalFormatting sqref="F33">
    <cfRule type="expression" priority="277" dxfId="347" stopIfTrue="1">
      <formula>MONTH($A33)&lt;&gt;MONTH('2023'!#REF!)</formula>
    </cfRule>
  </conditionalFormatting>
  <conditionalFormatting sqref="F20">
    <cfRule type="expression" priority="294" dxfId="347" stopIfTrue="1">
      <formula>MONTH($A20)&lt;&gt;MONTH('2023'!#REF!)</formula>
    </cfRule>
  </conditionalFormatting>
  <conditionalFormatting sqref="F21">
    <cfRule type="expression" priority="295" dxfId="347" stopIfTrue="1">
      <formula>MONTH($A21)&lt;&gt;MONTH('2023'!#REF!)</formula>
    </cfRule>
  </conditionalFormatting>
  <conditionalFormatting sqref="A4:G4 A55:D55 G55">
    <cfRule type="expression" priority="296" dxfId="347" stopIfTrue="1">
      <formula>MONTH($A4)&lt;&gt;MONTH('2023'!#REF!)</formula>
    </cfRule>
  </conditionalFormatting>
  <conditionalFormatting sqref="B29:G29">
    <cfRule type="expression" priority="274" dxfId="347" stopIfTrue="1">
      <formula>MONTH($A29)&lt;&gt;MONTH($A28)</formula>
    </cfRule>
  </conditionalFormatting>
  <conditionalFormatting sqref="A43:B43 G43 D43">
    <cfRule type="expression" priority="273" dxfId="347" stopIfTrue="1">
      <formula>MONTH($A43)&lt;&gt;MONTH($A42)</formula>
    </cfRule>
  </conditionalFormatting>
  <conditionalFormatting sqref="A48:C48 G48">
    <cfRule type="expression" priority="297" dxfId="347" stopIfTrue="1">
      <formula>MONTH($A48)&lt;&gt;MONTH('2023'!#REF!)</formula>
    </cfRule>
  </conditionalFormatting>
  <conditionalFormatting sqref="A51:D51 F51:G51">
    <cfRule type="expression" priority="298" dxfId="347" stopIfTrue="1">
      <formula>MONTH($A51)&lt;&gt;MONTH($A54)</formula>
    </cfRule>
  </conditionalFormatting>
  <conditionalFormatting sqref="A63:D63 F63:G63">
    <cfRule type="expression" priority="272" dxfId="347" stopIfTrue="1">
      <formula>MONTH($A63)&lt;&gt;MONTH($A62)</formula>
    </cfRule>
  </conditionalFormatting>
  <conditionalFormatting sqref="D49">
    <cfRule type="expression" priority="269" dxfId="347" stopIfTrue="1">
      <formula>MONTH($A49)&lt;&gt;MONTH($A48)</formula>
    </cfRule>
  </conditionalFormatting>
  <conditionalFormatting sqref="C49:C50">
    <cfRule type="expression" priority="268" dxfId="347" stopIfTrue="1">
      <formula>MONTH($A49)&lt;&gt;MONTH('2023'!#REF!)</formula>
    </cfRule>
  </conditionalFormatting>
  <conditionalFormatting sqref="E51">
    <cfRule type="expression" priority="266" dxfId="347" stopIfTrue="1">
      <formula>MONTH($A51)&lt;&gt;MONTH($A50)</formula>
    </cfRule>
  </conditionalFormatting>
  <conditionalFormatting sqref="E50">
    <cfRule type="expression" priority="267" dxfId="347" stopIfTrue="1">
      <formula>MONTH($A50)&lt;&gt;MONTH('2023'!#REF!)</formula>
    </cfRule>
  </conditionalFormatting>
  <conditionalFormatting sqref="A14:G14">
    <cfRule type="expression" priority="262" dxfId="347" stopIfTrue="1">
      <formula>MONTH($A14)&lt;&gt;MONTH($A13)</formula>
    </cfRule>
  </conditionalFormatting>
  <conditionalFormatting sqref="A197:G197 G196">
    <cfRule type="expression" priority="261" dxfId="347" stopIfTrue="1">
      <formula>MONTH($A196)&lt;&gt;MONTH($A192)</formula>
    </cfRule>
  </conditionalFormatting>
  <conditionalFormatting sqref="A42:B42 G42 D42">
    <cfRule type="expression" priority="299" dxfId="347" stopIfTrue="1">
      <formula>MONTH($A42)&lt;&gt;MONTH('2023'!#REF!)</formula>
    </cfRule>
  </conditionalFormatting>
  <conditionalFormatting sqref="F15">
    <cfRule type="expression" priority="254" dxfId="347" stopIfTrue="1">
      <formula>MONTH($A15)&lt;&gt;MONTH($A13)</formula>
    </cfRule>
  </conditionalFormatting>
  <conditionalFormatting sqref="F43">
    <cfRule type="expression" priority="251" dxfId="347" stopIfTrue="1">
      <formula>MONTH($A43)&lt;&gt;MONTH($A42)</formula>
    </cfRule>
  </conditionalFormatting>
  <conditionalFormatting sqref="F42">
    <cfRule type="expression" priority="252" dxfId="347" stopIfTrue="1">
      <formula>MONTH($A42)&lt;&gt;MONTH($A39)</formula>
    </cfRule>
  </conditionalFormatting>
  <conditionalFormatting sqref="E42">
    <cfRule type="expression" priority="250" dxfId="347" stopIfTrue="1">
      <formula>MONTH($A42)&lt;&gt;MONTH($A39)</formula>
    </cfRule>
  </conditionalFormatting>
  <conditionalFormatting sqref="E43">
    <cfRule type="expression" priority="249" dxfId="347" stopIfTrue="1">
      <formula>MONTH($A43)&lt;&gt;MONTH($A42)</formula>
    </cfRule>
  </conditionalFormatting>
  <conditionalFormatting sqref="F39">
    <cfRule type="expression" priority="248" dxfId="347" stopIfTrue="1">
      <formula>MONTH($A39)&lt;&gt;MONTH($A38)</formula>
    </cfRule>
  </conditionalFormatting>
  <conditionalFormatting sqref="E49">
    <cfRule type="expression" priority="246" dxfId="347" stopIfTrue="1">
      <formula>MONTH($A49)&lt;&gt;MONTH($A48)</formula>
    </cfRule>
  </conditionalFormatting>
  <conditionalFormatting sqref="E60">
    <cfRule type="expression" priority="245" dxfId="347" stopIfTrue="1">
      <formula>MONTH($A60)&lt;&gt;MONTH($A59)</formula>
    </cfRule>
  </conditionalFormatting>
  <conditionalFormatting sqref="E59">
    <cfRule type="expression" priority="244" dxfId="347" stopIfTrue="1">
      <formula>MONTH($A59)&lt;&gt;MONTH($A58)</formula>
    </cfRule>
  </conditionalFormatting>
  <conditionalFormatting sqref="E63">
    <cfRule type="expression" priority="243" dxfId="347" stopIfTrue="1">
      <formula>MONTH($A63)&lt;&gt;MONTH($A62)</formula>
    </cfRule>
  </conditionalFormatting>
  <conditionalFormatting sqref="C40">
    <cfRule type="expression" priority="241" dxfId="347" stopIfTrue="1">
      <formula>MONTH($A40)&lt;&gt;MONTH($A39)</formula>
    </cfRule>
  </conditionalFormatting>
  <conditionalFormatting sqref="A74:G74">
    <cfRule type="expression" priority="308" dxfId="347" stopIfTrue="1">
      <formula>MONTH($A74)&lt;&gt;MONTH('2023'!#REF!)</formula>
    </cfRule>
  </conditionalFormatting>
  <conditionalFormatting sqref="A44:G44">
    <cfRule type="expression" priority="240" dxfId="347" stopIfTrue="1">
      <formula>MONTH($A44)&lt;&gt;MONTH($A41)</formula>
    </cfRule>
  </conditionalFormatting>
  <conditionalFormatting sqref="A49:B49 F49:G49">
    <cfRule type="expression" priority="309" dxfId="347" stopIfTrue="1">
      <formula>MONTH($A49)&lt;&gt;MONTH('2023'!#REF!)</formula>
    </cfRule>
  </conditionalFormatting>
  <conditionalFormatting sqref="A52:E52 G52">
    <cfRule type="expression" priority="239" dxfId="347" stopIfTrue="1">
      <formula>MONTH($A52)&lt;&gt;MONTH($A49)</formula>
    </cfRule>
  </conditionalFormatting>
  <conditionalFormatting sqref="F7">
    <cfRule type="expression" priority="232" dxfId="347" stopIfTrue="1">
      <formula>MONTH($A7)&lt;&gt;MONTH($A6)</formula>
    </cfRule>
  </conditionalFormatting>
  <conditionalFormatting sqref="E38">
    <cfRule type="expression" priority="231" dxfId="347" stopIfTrue="1">
      <formula>MONTH($A38)&lt;&gt;MONTH($A35)</formula>
    </cfRule>
  </conditionalFormatting>
  <conditionalFormatting sqref="E39">
    <cfRule type="expression" priority="230" dxfId="347" stopIfTrue="1">
      <formula>MONTH($A39)&lt;&gt;MONTH($A38)</formula>
    </cfRule>
  </conditionalFormatting>
  <conditionalFormatting sqref="C41:C43">
    <cfRule type="expression" priority="229" dxfId="347" stopIfTrue="1">
      <formula>MONTH($A41)&lt;&gt;MONTH($A40)</formula>
    </cfRule>
  </conditionalFormatting>
  <conditionalFormatting sqref="F38">
    <cfRule type="expression" priority="228" dxfId="347" stopIfTrue="1">
      <formula>MONTH($A38)&lt;&gt;MONTH($A36)</formula>
    </cfRule>
  </conditionalFormatting>
  <conditionalFormatting sqref="F52">
    <cfRule type="expression" priority="227" dxfId="347" stopIfTrue="1">
      <formula>MONTH($A52)&lt;&gt;MONTH($A51)</formula>
    </cfRule>
  </conditionalFormatting>
  <conditionalFormatting sqref="F64">
    <cfRule type="expression" priority="226" dxfId="347" stopIfTrue="1">
      <formula>MONTH($A64)&lt;&gt;MONTH($A63)</formula>
    </cfRule>
  </conditionalFormatting>
  <conditionalFormatting sqref="F65">
    <cfRule type="expression" priority="225" dxfId="347" stopIfTrue="1">
      <formula>MONTH($A65)&lt;&gt;MONTH($A63)</formula>
    </cfRule>
  </conditionalFormatting>
  <conditionalFormatting sqref="C39">
    <cfRule type="expression" priority="217" dxfId="347" stopIfTrue="1">
      <formula>MONTH($A39)&lt;&gt;MONTH($A38)</formula>
    </cfRule>
  </conditionalFormatting>
  <conditionalFormatting sqref="C38">
    <cfRule type="expression" priority="216" dxfId="347" stopIfTrue="1">
      <formula>MONTH($A38)&lt;&gt;MONTH($A37)</formula>
    </cfRule>
  </conditionalFormatting>
  <conditionalFormatting sqref="E55:E56">
    <cfRule type="expression" priority="204" dxfId="347" stopIfTrue="1">
      <formula>MONTH($A55)&lt;&gt;MONTH($A54)</formula>
    </cfRule>
  </conditionalFormatting>
  <conditionalFormatting sqref="F58">
    <cfRule type="expression" priority="202" dxfId="347" stopIfTrue="1">
      <formula>MONTH($A58)&lt;&gt;MONTH($A57)</formula>
    </cfRule>
  </conditionalFormatting>
  <conditionalFormatting sqref="F57">
    <cfRule type="expression" priority="203" dxfId="347" stopIfTrue="1">
      <formula>MONTH($A57)&lt;&gt;MONTH('2023'!#REF!)</formula>
    </cfRule>
  </conditionalFormatting>
  <conditionalFormatting sqref="F55:F56">
    <cfRule type="expression" priority="201" dxfId="347" stopIfTrue="1">
      <formula>MONTH($A55)&lt;&gt;MONTH($A54)</formula>
    </cfRule>
  </conditionalFormatting>
  <conditionalFormatting sqref="G58">
    <cfRule type="expression" priority="199" dxfId="347" stopIfTrue="1">
      <formula>MONTH($A58)&lt;&gt;MONTH($A57)</formula>
    </cfRule>
  </conditionalFormatting>
  <conditionalFormatting sqref="G57">
    <cfRule type="expression" priority="200" dxfId="347" stopIfTrue="1">
      <formula>MONTH($A57)&lt;&gt;MONTH('2023'!#REF!)</formula>
    </cfRule>
  </conditionalFormatting>
  <conditionalFormatting sqref="F41">
    <cfRule type="expression" priority="198" dxfId="347" stopIfTrue="1">
      <formula>MONTH($A41)&lt;&gt;MONTH($A40)</formula>
    </cfRule>
  </conditionalFormatting>
  <conditionalFormatting sqref="E40">
    <cfRule type="expression" priority="197" dxfId="347" stopIfTrue="1">
      <formula>MONTH($A40)&lt;&gt;MONTH($A37)</formula>
    </cfRule>
  </conditionalFormatting>
  <conditionalFormatting sqref="E41">
    <cfRule type="expression" priority="196" dxfId="347" stopIfTrue="1">
      <formula>MONTH($A41)&lt;&gt;MONTH($A40)</formula>
    </cfRule>
  </conditionalFormatting>
  <conditionalFormatting sqref="F40">
    <cfRule type="expression" priority="195" dxfId="347" stopIfTrue="1">
      <formula>MONTH($A40)&lt;&gt;MONTH($A38)</formula>
    </cfRule>
  </conditionalFormatting>
  <conditionalFormatting sqref="A112:B112 D191 D112:G112 G209 G161 A161:E161 A163:G171 A159:G160">
    <cfRule type="expression" priority="187" dxfId="347" stopIfTrue="1">
      <formula>MONTH($A112)&lt;&gt;MONTH($A111)</formula>
    </cfRule>
  </conditionalFormatting>
  <conditionalFormatting sqref="E191:F191 G140 A162:G162 F208:G208 A208:D208">
    <cfRule type="expression" priority="188" dxfId="347" stopIfTrue="1">
      <formula>MONTH($A140)&lt;&gt;MONTH($A138)</formula>
    </cfRule>
  </conditionalFormatting>
  <conditionalFormatting sqref="A188:G188">
    <cfRule type="expression" priority="189" dxfId="347" stopIfTrue="1">
      <formula>MONTH($A188)&lt;&gt;MONTH($A185)</formula>
    </cfRule>
  </conditionalFormatting>
  <conditionalFormatting sqref="E108">
    <cfRule type="expression" priority="190" dxfId="347" stopIfTrue="1">
      <formula>MONTH($A108)&lt;&gt;MONTH('2023'!#REF!)</formula>
    </cfRule>
  </conditionalFormatting>
  <conditionalFormatting sqref="D178:D182 A142:D142 A179:C179 F92:F94 A180:A182 E179:G180 C180 G181:G182 A176:E177 G176:G177 E130:G130 A119:B121 A174:G175 A172:A173 A190:G190 A193:B193 A88:D89 D193 F193:G193 A92:D93 A184:B184 G184 A118:D118 A87:G87 A114:G115 A90:C91 A105:B106 E131 G131 A149:G149 A202:E203 F204:G205 G109 A150:E150 G150 D184 A124:G126 G90:G91 D119:D121 G120:G121 A201:D201 G201 A127:B133 D127:G129 D132:G133 A94:B94 D94 C94:C99 F118:G119 F142 A212:G219 A109:E109 A151:G156 D206:G207 D204:D205 A204:C207">
    <cfRule type="expression" priority="173" dxfId="347" stopIfTrue="1">
      <formula>MONTH($A87)&lt;&gt;MONTH($A86)</formula>
    </cfRule>
  </conditionalFormatting>
  <conditionalFormatting sqref="A178:G178">
    <cfRule type="expression" priority="174" dxfId="347" stopIfTrue="1">
      <formula>MONTH($A178)&lt;&gt;MONTH('2023'!#REF!)</formula>
    </cfRule>
  </conditionalFormatting>
  <conditionalFormatting sqref="A144:D144 B173:G173 A95:B95 G158 D95 F144 A158:E158">
    <cfRule type="expression" priority="175" dxfId="347" stopIfTrue="1">
      <formula>MONTH($A95)&lt;&gt;MONTH($A93)</formula>
    </cfRule>
  </conditionalFormatting>
  <conditionalFormatting sqref="A183:B183 G183 A211:E211 D183 G211">
    <cfRule type="expression" priority="176" dxfId="347" stopIfTrue="1">
      <formula>MONTH($A183)&lt;&gt;MONTH($A180)</formula>
    </cfRule>
  </conditionalFormatting>
  <conditionalFormatting sqref="G117:G118">
    <cfRule type="expression" priority="170" dxfId="347" stopIfTrue="1">
      <formula>MONTH($A117)&lt;&gt;MONTH($A116)</formula>
    </cfRule>
  </conditionalFormatting>
  <conditionalFormatting sqref="F177">
    <cfRule type="expression" priority="169" dxfId="347" stopIfTrue="1">
      <formula>MONTH($A177)&lt;&gt;MONTH('2023'!#REF!)</formula>
    </cfRule>
  </conditionalFormatting>
  <conditionalFormatting sqref="A189:E189 G189">
    <cfRule type="expression" priority="168" dxfId="347" stopIfTrue="1">
      <formula>MONTH($A189)&lt;&gt;MONTH($A188)</formula>
    </cfRule>
  </conditionalFormatting>
  <conditionalFormatting sqref="F189">
    <cfRule type="expression" priority="167" dxfId="347" stopIfTrue="1">
      <formula>MONTH($A189)&lt;&gt;MONTH($A188)</formula>
    </cfRule>
  </conditionalFormatting>
  <conditionalFormatting sqref="E92:E94">
    <cfRule type="expression" priority="166" dxfId="347" stopIfTrue="1">
      <formula>MONTH($A92)&lt;&gt;MONTH($A91)</formula>
    </cfRule>
  </conditionalFormatting>
  <conditionalFormatting sqref="E104">
    <cfRule type="expression" priority="165" dxfId="347" stopIfTrue="1">
      <formula>MONTH($A104)&lt;&gt;MONTH($A103)</formula>
    </cfRule>
  </conditionalFormatting>
  <conditionalFormatting sqref="E102:E104">
    <cfRule type="expression" priority="164" dxfId="347" stopIfTrue="1">
      <formula>MONTH($A102)&lt;&gt;MONTH($A101)</formula>
    </cfRule>
  </conditionalFormatting>
  <conditionalFormatting sqref="B180:B182">
    <cfRule type="expression" priority="163" dxfId="347" stopIfTrue="1">
      <formula>MONTH($A180)&lt;&gt;MONTH('2023'!#REF!)</formula>
    </cfRule>
  </conditionalFormatting>
  <conditionalFormatting sqref="A221:C221 E221:G221">
    <cfRule type="expression" priority="162" dxfId="347" stopIfTrue="1">
      <formula>MONTH($A221)&lt;&gt;MONTH($A220)</formula>
    </cfRule>
  </conditionalFormatting>
  <conditionalFormatting sqref="D221">
    <cfRule type="expression" priority="161" dxfId="347" stopIfTrue="1">
      <formula>MONTH($A221)&lt;&gt;MONTH($A220)</formula>
    </cfRule>
  </conditionalFormatting>
  <conditionalFormatting sqref="F176">
    <cfRule type="expression" priority="160" dxfId="347" stopIfTrue="1">
      <formula>MONTH($A176)&lt;&gt;MONTH('2023'!#REF!)</formula>
    </cfRule>
  </conditionalFormatting>
  <conditionalFormatting sqref="D130:D131">
    <cfRule type="expression" priority="159" dxfId="347" stopIfTrue="1">
      <formula>MONTH($A130)&lt;&gt;MONTH($A129)</formula>
    </cfRule>
  </conditionalFormatting>
  <conditionalFormatting sqref="F163">
    <cfRule type="expression" priority="177" dxfId="347" stopIfTrue="1">
      <formula>MONTH($A163)&lt;&gt;MONTH('2023'!#REF!)</formula>
    </cfRule>
  </conditionalFormatting>
  <conditionalFormatting sqref="F164">
    <cfRule type="expression" priority="178" dxfId="347" stopIfTrue="1">
      <formula>MONTH($A164)&lt;&gt;MONTH('2023'!#REF!)</formula>
    </cfRule>
  </conditionalFormatting>
  <conditionalFormatting sqref="A113:G113 A123:B123 D123:G123">
    <cfRule type="expression" priority="179" dxfId="347" stopIfTrue="1">
      <formula>MONTH($A113)&lt;&gt;MONTH('2023'!#REF!)</formula>
    </cfRule>
  </conditionalFormatting>
  <conditionalFormatting sqref="A143:D143 F143">
    <cfRule type="expression" priority="158" dxfId="347" stopIfTrue="1">
      <formula>MONTH($A143)&lt;&gt;MONTH($A141)</formula>
    </cfRule>
  </conditionalFormatting>
  <conditionalFormatting sqref="B172:G172">
    <cfRule type="expression" priority="157" dxfId="347" stopIfTrue="1">
      <formula>MONTH($A172)&lt;&gt;MONTH($A171)</formula>
    </cfRule>
  </conditionalFormatting>
  <conditionalFormatting sqref="A186:B186 G186 D186">
    <cfRule type="expression" priority="156" dxfId="347" stopIfTrue="1">
      <formula>MONTH($A186)&lt;&gt;MONTH($A185)</formula>
    </cfRule>
  </conditionalFormatting>
  <conditionalFormatting sqref="A191:C191 G191">
    <cfRule type="expression" priority="180" dxfId="347" stopIfTrue="1">
      <formula>MONTH($A191)&lt;&gt;MONTH('2023'!#REF!)</formula>
    </cfRule>
  </conditionalFormatting>
  <conditionalFormatting sqref="A194:D195 F195:G195 F194">
    <cfRule type="expression" priority="181" dxfId="347" stopIfTrue="1">
      <formula>MONTH($A194)&lt;&gt;MONTH($A198)</formula>
    </cfRule>
  </conditionalFormatting>
  <conditionalFormatting sqref="A209:D209 F209:G209">
    <cfRule type="expression" priority="155" dxfId="347" stopIfTrue="1">
      <formula>MONTH($A209)&lt;&gt;MONTH($A208)</formula>
    </cfRule>
  </conditionalFormatting>
  <conditionalFormatting sqref="G92">
    <cfRule type="expression" priority="154" dxfId="347" stopIfTrue="1">
      <formula>MONTH($A88)&lt;&gt;MONTH($A87)</formula>
    </cfRule>
  </conditionalFormatting>
  <conditionalFormatting sqref="G88:G89">
    <cfRule type="expression" priority="153" dxfId="347" stopIfTrue="1">
      <formula>MONTH($A88)&lt;&gt;MONTH($A87)</formula>
    </cfRule>
  </conditionalFormatting>
  <conditionalFormatting sqref="D192">
    <cfRule type="expression" priority="152" dxfId="347" stopIfTrue="1">
      <formula>MONTH($A192)&lt;&gt;MONTH($A191)</formula>
    </cfRule>
  </conditionalFormatting>
  <conditionalFormatting sqref="C192:C193">
    <cfRule type="expression" priority="151" dxfId="347" stopIfTrue="1">
      <formula>MONTH($A192)&lt;&gt;MONTH('2023'!#REF!)</formula>
    </cfRule>
  </conditionalFormatting>
  <conditionalFormatting sqref="E194:E195">
    <cfRule type="expression" priority="149" dxfId="347" stopIfTrue="1">
      <formula>MONTH($A194)&lt;&gt;MONTH($A193)</formula>
    </cfRule>
  </conditionalFormatting>
  <conditionalFormatting sqref="E193">
    <cfRule type="expression" priority="150" dxfId="347" stopIfTrue="1">
      <formula>MONTH($A193)&lt;&gt;MONTH('2023'!#REF!)</formula>
    </cfRule>
  </conditionalFormatting>
  <conditionalFormatting sqref="A110:B110 D110:G110">
    <cfRule type="expression" priority="148" dxfId="347" stopIfTrue="1">
      <formula>MONTH($A110)&lt;&gt;MONTH($A108)</formula>
    </cfRule>
  </conditionalFormatting>
  <conditionalFormatting sqref="A122:B122 D122:G122">
    <cfRule type="expression" priority="147" dxfId="347" stopIfTrue="1">
      <formula>MONTH($A122)&lt;&gt;MONTH($A121)</formula>
    </cfRule>
  </conditionalFormatting>
  <conditionalFormatting sqref="A135:B135 D135:G135">
    <cfRule type="expression" priority="146" dxfId="347" stopIfTrue="1">
      <formula>MONTH($A135)&lt;&gt;MONTH($A133)</formula>
    </cfRule>
  </conditionalFormatting>
  <conditionalFormatting sqref="A157:G157">
    <cfRule type="expression" priority="145" dxfId="347" stopIfTrue="1">
      <formula>MONTH($A157)&lt;&gt;MONTH($A156)</formula>
    </cfRule>
  </conditionalFormatting>
  <conditionalFormatting sqref="A210:E210 G210">
    <cfRule type="expression" priority="144" dxfId="347" stopIfTrue="1">
      <formula>MONTH($A210)&lt;&gt;MONTH($A206)</formula>
    </cfRule>
  </conditionalFormatting>
  <conditionalFormatting sqref="A185:B185 G185 A140:D140 A86:C86 D185 G86 F140">
    <cfRule type="expression" priority="182" dxfId="347" stopIfTrue="1">
      <formula>MONTH($A86)&lt;&gt;MONTH('2023'!#REF!)</formula>
    </cfRule>
  </conditionalFormatting>
  <conditionalFormatting sqref="A141:D141 F141">
    <cfRule type="expression" priority="183" dxfId="347" stopIfTrue="1">
      <formula>MONTH($A141)&lt;&gt;MONTH('2023'!#REF!)</formula>
    </cfRule>
  </conditionalFormatting>
  <conditionalFormatting sqref="A116:D117 G116">
    <cfRule type="expression" priority="184" dxfId="347" stopIfTrue="1">
      <formula>MONTH($A116)&lt;&gt;MONTH('2023'!#REF!)</formula>
    </cfRule>
  </conditionalFormatting>
  <conditionalFormatting sqref="A107:G107">
    <cfRule type="expression" priority="185" dxfId="347" stopIfTrue="1">
      <formula>MONTH($A107)&lt;&gt;MONTH('2023'!#REF!)</formula>
    </cfRule>
  </conditionalFormatting>
  <conditionalFormatting sqref="G108 A108:D108">
    <cfRule type="expression" priority="186" dxfId="347" stopIfTrue="1">
      <formula>MONTH($A108)&lt;&gt;MONTH('2023'!#REF!)</formula>
    </cfRule>
  </conditionalFormatting>
  <conditionalFormatting sqref="F106">
    <cfRule type="expression" priority="143" dxfId="347" stopIfTrue="1">
      <formula>MONTH($A106)&lt;&gt;MONTH($A105)</formula>
    </cfRule>
  </conditionalFormatting>
  <conditionalFormatting sqref="F105">
    <cfRule type="expression" priority="142" dxfId="347" stopIfTrue="1">
      <formula>MONTH($A105)&lt;&gt;MONTH($A104)</formula>
    </cfRule>
  </conditionalFormatting>
  <conditionalFormatting sqref="F91">
    <cfRule type="expression" priority="141" dxfId="347" stopIfTrue="1">
      <formula>MONTH($A91)&lt;&gt;MONTH($A90)</formula>
    </cfRule>
  </conditionalFormatting>
  <conditionalFormatting sqref="E90:E91">
    <cfRule type="expression" priority="140" dxfId="347" stopIfTrue="1">
      <formula>MONTH($A90)&lt;&gt;MONTH($A89)</formula>
    </cfRule>
  </conditionalFormatting>
  <conditionalFormatting sqref="D90:D91">
    <cfRule type="expression" priority="138" dxfId="347" stopIfTrue="1">
      <formula>MONTH($A90)&lt;&gt;MONTH($A89)</formula>
    </cfRule>
  </conditionalFormatting>
  <conditionalFormatting sqref="F158">
    <cfRule type="expression" priority="137" dxfId="347" stopIfTrue="1">
      <formula>MONTH($A158)&lt;&gt;MONTH($A156)</formula>
    </cfRule>
  </conditionalFormatting>
  <conditionalFormatting sqref="F186">
    <cfRule type="expression" priority="134" dxfId="347" stopIfTrue="1">
      <formula>MONTH($A186)&lt;&gt;MONTH($A185)</formula>
    </cfRule>
  </conditionalFormatting>
  <conditionalFormatting sqref="F185">
    <cfRule type="expression" priority="135" dxfId="347" stopIfTrue="1">
      <formula>MONTH($A185)&lt;&gt;MONTH($A182)</formula>
    </cfRule>
  </conditionalFormatting>
  <conditionalFormatting sqref="E185">
    <cfRule type="expression" priority="133" dxfId="347" stopIfTrue="1">
      <formula>MONTH($A185)&lt;&gt;MONTH($A182)</formula>
    </cfRule>
  </conditionalFormatting>
  <conditionalFormatting sqref="E186">
    <cfRule type="expression" priority="132" dxfId="347" stopIfTrue="1">
      <formula>MONTH($A186)&lt;&gt;MONTH($A185)</formula>
    </cfRule>
  </conditionalFormatting>
  <conditionalFormatting sqref="F182">
    <cfRule type="expression" priority="131" dxfId="347" stopIfTrue="1">
      <formula>MONTH($A182)&lt;&gt;MONTH($A181)</formula>
    </cfRule>
  </conditionalFormatting>
  <conditionalFormatting sqref="F131">
    <cfRule type="expression" priority="130" dxfId="347" stopIfTrue="1">
      <formula>MONTH($A131)&lt;&gt;MONTH($A130)</formula>
    </cfRule>
  </conditionalFormatting>
  <conditionalFormatting sqref="E192">
    <cfRule type="expression" priority="129" dxfId="347" stopIfTrue="1">
      <formula>MONTH($A192)&lt;&gt;MONTH($A191)</formula>
    </cfRule>
  </conditionalFormatting>
  <conditionalFormatting sqref="E205">
    <cfRule type="expression" priority="128" dxfId="347" stopIfTrue="1">
      <formula>MONTH($A205)&lt;&gt;MONTH($A204)</formula>
    </cfRule>
  </conditionalFormatting>
  <conditionalFormatting sqref="E204">
    <cfRule type="expression" priority="127" dxfId="347" stopIfTrue="1">
      <formula>MONTH($A204)&lt;&gt;MONTH($A203)</formula>
    </cfRule>
  </conditionalFormatting>
  <conditionalFormatting sqref="E209">
    <cfRule type="expression" priority="126" dxfId="347" stopIfTrue="1">
      <formula>MONTH($A209)&lt;&gt;MONTH($A208)</formula>
    </cfRule>
  </conditionalFormatting>
  <conditionalFormatting sqref="E208">
    <cfRule type="expression" priority="125" dxfId="347" stopIfTrue="1">
      <formula>MONTH($A208)&lt;&gt;MONTH($A206)</formula>
    </cfRule>
  </conditionalFormatting>
  <conditionalFormatting sqref="C183">
    <cfRule type="expression" priority="124" dxfId="347" stopIfTrue="1">
      <formula>MONTH($A183)&lt;&gt;MONTH($A182)</formula>
    </cfRule>
  </conditionalFormatting>
  <conditionalFormatting sqref="A111:B111 A220:G220 D111:G111">
    <cfRule type="expression" priority="191" dxfId="347" stopIfTrue="1">
      <formula>MONTH($A111)&lt;&gt;MONTH('2023'!#REF!)</formula>
    </cfRule>
  </conditionalFormatting>
  <conditionalFormatting sqref="A187:G187">
    <cfRule type="expression" priority="123" dxfId="347" stopIfTrue="1">
      <formula>MONTH($A187)&lt;&gt;MONTH($A184)</formula>
    </cfRule>
  </conditionalFormatting>
  <conditionalFormatting sqref="A192:B192 F192:G192">
    <cfRule type="expression" priority="192" dxfId="347" stopIfTrue="1">
      <formula>MONTH($A192)&lt;&gt;MONTH('2023'!#REF!)</formula>
    </cfRule>
  </conditionalFormatting>
  <conditionalFormatting sqref="A196:E196">
    <cfRule type="expression" priority="122" dxfId="347" stopIfTrue="1">
      <formula>MONTH($A196)&lt;&gt;MONTH($A192)</formula>
    </cfRule>
  </conditionalFormatting>
  <conditionalFormatting sqref="F109">
    <cfRule type="expression" priority="120" dxfId="347" stopIfTrue="1">
      <formula>MONTH($A109)&lt;&gt;MONTH($A108)</formula>
    </cfRule>
  </conditionalFormatting>
  <conditionalFormatting sqref="F108">
    <cfRule type="expression" priority="121" dxfId="347" stopIfTrue="1">
      <formula>MONTH($A108)&lt;&gt;MONTH('2023'!#REF!)</formula>
    </cfRule>
  </conditionalFormatting>
  <conditionalFormatting sqref="E88:E89">
    <cfRule type="expression" priority="118" dxfId="347" stopIfTrue="1">
      <formula>MONTH($A88)&lt;&gt;MONTH($A87)</formula>
    </cfRule>
  </conditionalFormatting>
  <conditionalFormatting sqref="F88">
    <cfRule type="expression" priority="117" dxfId="347" stopIfTrue="1">
      <formula>MONTH($A88)&lt;&gt;MONTH($A87)</formula>
    </cfRule>
  </conditionalFormatting>
  <conditionalFormatting sqref="C110:C112">
    <cfRule type="expression" priority="116" dxfId="347" stopIfTrue="1">
      <formula>MONTH($A110)&lt;&gt;MONTH('2023'!#REF!)</formula>
    </cfRule>
  </conditionalFormatting>
  <conditionalFormatting sqref="F150">
    <cfRule type="expression" priority="115" dxfId="347" stopIfTrue="1">
      <formula>MONTH($A150)&lt;&gt;MONTH($A149)</formula>
    </cfRule>
  </conditionalFormatting>
  <conditionalFormatting sqref="E181">
    <cfRule type="expression" priority="114" dxfId="347" stopIfTrue="1">
      <formula>MONTH($A181)&lt;&gt;MONTH($A178)</formula>
    </cfRule>
  </conditionalFormatting>
  <conditionalFormatting sqref="E182">
    <cfRule type="expression" priority="113" dxfId="347" stopIfTrue="1">
      <formula>MONTH($A182)&lt;&gt;MONTH($A181)</formula>
    </cfRule>
  </conditionalFormatting>
  <conditionalFormatting sqref="C184:C186">
    <cfRule type="expression" priority="112" dxfId="347" stopIfTrue="1">
      <formula>MONTH($A184)&lt;&gt;MONTH($A183)</formula>
    </cfRule>
  </conditionalFormatting>
  <conditionalFormatting sqref="F181">
    <cfRule type="expression" priority="111" dxfId="347" stopIfTrue="1">
      <formula>MONTH($A181)&lt;&gt;MONTH($A179)</formula>
    </cfRule>
  </conditionalFormatting>
  <conditionalFormatting sqref="F196">
    <cfRule type="expression" priority="110" dxfId="347" stopIfTrue="1">
      <formula>MONTH($A196)&lt;&gt;MONTH($A194)</formula>
    </cfRule>
  </conditionalFormatting>
  <conditionalFormatting sqref="F210">
    <cfRule type="expression" priority="109" dxfId="347" stopIfTrue="1">
      <formula>MONTH($A210)&lt;&gt;MONTH($A209)</formula>
    </cfRule>
  </conditionalFormatting>
  <conditionalFormatting sqref="F211">
    <cfRule type="expression" priority="108" dxfId="347" stopIfTrue="1">
      <formula>MONTH($A211)&lt;&gt;MONTH($A209)</formula>
    </cfRule>
  </conditionalFormatting>
  <conditionalFormatting sqref="E105:E106">
    <cfRule type="expression" priority="105" dxfId="347" stopIfTrue="1">
      <formula>MONTH($A105)&lt;&gt;MONTH($A104)</formula>
    </cfRule>
  </conditionalFormatting>
  <conditionalFormatting sqref="D105:D106">
    <cfRule type="expression" priority="104" dxfId="347" stopIfTrue="1">
      <formula>MONTH($A105)&lt;&gt;MONTH($A104)</formula>
    </cfRule>
  </conditionalFormatting>
  <conditionalFormatting sqref="C182">
    <cfRule type="expression" priority="100" dxfId="347" stopIfTrue="1">
      <formula>MONTH($A182)&lt;&gt;MONTH($A181)</formula>
    </cfRule>
  </conditionalFormatting>
  <conditionalFormatting sqref="C181">
    <cfRule type="expression" priority="99" dxfId="347" stopIfTrue="1">
      <formula>MONTH($A181)&lt;&gt;MONTH($A180)</formula>
    </cfRule>
  </conditionalFormatting>
  <conditionalFormatting sqref="C119:C123">
    <cfRule type="expression" priority="98" dxfId="347" stopIfTrue="1">
      <formula>MONTH($A119)&lt;&gt;MONTH($A118)</formula>
    </cfRule>
  </conditionalFormatting>
  <conditionalFormatting sqref="E121">
    <cfRule type="expression" priority="91" dxfId="347" stopIfTrue="1">
      <formula>MONTH($A121)&lt;&gt;MONTH($A120)</formula>
    </cfRule>
  </conditionalFormatting>
  <conditionalFormatting sqref="E120">
    <cfRule type="expression" priority="92" dxfId="347" stopIfTrue="1">
      <formula>MONTH($A120)&lt;&gt;MONTH('2023'!#REF!)</formula>
    </cfRule>
  </conditionalFormatting>
  <conditionalFormatting sqref="E120">
    <cfRule type="expression" priority="93" dxfId="347" stopIfTrue="1">
      <formula>MONTH($A120)&lt;&gt;MONTH('2023'!#REF!)</formula>
    </cfRule>
  </conditionalFormatting>
  <conditionalFormatting sqref="F203">
    <cfRule type="expression" priority="85" dxfId="347" stopIfTrue="1">
      <formula>MONTH($A203)&lt;&gt;MONTH($A202)</formula>
    </cfRule>
  </conditionalFormatting>
  <conditionalFormatting sqref="F202">
    <cfRule type="expression" priority="86" dxfId="347" stopIfTrue="1">
      <formula>MONTH($A202)&lt;&gt;MONTH('2023'!#REF!)</formula>
    </cfRule>
  </conditionalFormatting>
  <conditionalFormatting sqref="G203">
    <cfRule type="expression" priority="82" dxfId="347" stopIfTrue="1">
      <formula>MONTH($A203)&lt;&gt;MONTH($A202)</formula>
    </cfRule>
  </conditionalFormatting>
  <conditionalFormatting sqref="G202">
    <cfRule type="expression" priority="83" dxfId="347" stopIfTrue="1">
      <formula>MONTH($A202)&lt;&gt;MONTH('2023'!#REF!)</formula>
    </cfRule>
  </conditionalFormatting>
  <conditionalFormatting sqref="F184">
    <cfRule type="expression" priority="81" dxfId="347" stopIfTrue="1">
      <formula>MONTH($A184)&lt;&gt;MONTH($A183)</formula>
    </cfRule>
  </conditionalFormatting>
  <conditionalFormatting sqref="E183">
    <cfRule type="expression" priority="80" dxfId="347" stopIfTrue="1">
      <formula>MONTH($A183)&lt;&gt;MONTH($A180)</formula>
    </cfRule>
  </conditionalFormatting>
  <conditionalFormatting sqref="E184">
    <cfRule type="expression" priority="79" dxfId="347" stopIfTrue="1">
      <formula>MONTH($A184)&lt;&gt;MONTH($A183)</formula>
    </cfRule>
  </conditionalFormatting>
  <conditionalFormatting sqref="F183">
    <cfRule type="expression" priority="78" dxfId="347" stopIfTrue="1">
      <formula>MONTH($A183)&lt;&gt;MONTH($A181)</formula>
    </cfRule>
  </conditionalFormatting>
  <conditionalFormatting sqref="F86">
    <cfRule type="expression" priority="193" dxfId="347" stopIfTrue="1">
      <formula>MONTH($A86)&lt;&gt;MONTH('2023'!#REF!)</formula>
    </cfRule>
  </conditionalFormatting>
  <conditionalFormatting sqref="C127:C137">
    <cfRule type="expression" priority="77" dxfId="347" stopIfTrue="1">
      <formula>MONTH($A127)&lt;&gt;MONTH($A126)</formula>
    </cfRule>
  </conditionalFormatting>
  <conditionalFormatting sqref="F82:F84 A78:D79 A82:D82 A77:G77 A80:C81 G80:G81 A83:C84">
    <cfRule type="expression" priority="73" dxfId="347" stopIfTrue="1">
      <formula>MONTH($A77)&lt;&gt;MONTH($A76)</formula>
    </cfRule>
  </conditionalFormatting>
  <conditionalFormatting sqref="A85:C85 F85:G85">
    <cfRule type="expression" priority="74" dxfId="347" stopIfTrue="1">
      <formula>MONTH($A85)&lt;&gt;MONTH($A83)</formula>
    </cfRule>
  </conditionalFormatting>
  <conditionalFormatting sqref="E82:E86">
    <cfRule type="expression" priority="72" dxfId="347" stopIfTrue="1">
      <formula>MONTH($A82)&lt;&gt;MONTH($A81)</formula>
    </cfRule>
  </conditionalFormatting>
  <conditionalFormatting sqref="G82:G84">
    <cfRule type="expression" priority="71" dxfId="347" stopIfTrue="1">
      <formula>MONTH($A78)&lt;&gt;MONTH($A77)</formula>
    </cfRule>
  </conditionalFormatting>
  <conditionalFormatting sqref="G78:G79">
    <cfRule type="expression" priority="70" dxfId="347" stopIfTrue="1">
      <formula>MONTH($A78)&lt;&gt;MONTH($A77)</formula>
    </cfRule>
  </conditionalFormatting>
  <conditionalFormatting sqref="A76:E76 G76">
    <cfRule type="expression" priority="75" dxfId="347" stopIfTrue="1">
      <formula>MONTH($A76)&lt;&gt;MONTH('2023'!#REF!)</formula>
    </cfRule>
  </conditionalFormatting>
  <conditionalFormatting sqref="F81">
    <cfRule type="expression" priority="69" dxfId="347" stopIfTrue="1">
      <formula>MONTH($A81)&lt;&gt;MONTH($A80)</formula>
    </cfRule>
  </conditionalFormatting>
  <conditionalFormatting sqref="E80:E81">
    <cfRule type="expression" priority="68" dxfId="347" stopIfTrue="1">
      <formula>MONTH($A80)&lt;&gt;MONTH($A79)</formula>
    </cfRule>
  </conditionalFormatting>
  <conditionalFormatting sqref="D80:D81">
    <cfRule type="expression" priority="66" dxfId="347" stopIfTrue="1">
      <formula>MONTH($A80)&lt;&gt;MONTH($A79)</formula>
    </cfRule>
  </conditionalFormatting>
  <conditionalFormatting sqref="E78:E79">
    <cfRule type="expression" priority="64" dxfId="347" stopIfTrue="1">
      <formula>MONTH($A78)&lt;&gt;MONTH($A77)</formula>
    </cfRule>
  </conditionalFormatting>
  <conditionalFormatting sqref="F76">
    <cfRule type="expression" priority="76" dxfId="347" stopIfTrue="1">
      <formula>MONTH($A76)&lt;&gt;MONTH('2023'!#REF!)</formula>
    </cfRule>
  </conditionalFormatting>
  <conditionalFormatting sqref="A100:D100 A98:B99 D98:D99">
    <cfRule type="expression" priority="60" dxfId="347" stopIfTrue="1">
      <formula>MONTH($A98)&lt;&gt;MONTH($A97)</formula>
    </cfRule>
  </conditionalFormatting>
  <conditionalFormatting sqref="G99:G100">
    <cfRule type="expression" priority="59" dxfId="347" stopIfTrue="1">
      <formula>MONTH($A99)&lt;&gt;MONTH($A98)</formula>
    </cfRule>
  </conditionalFormatting>
  <conditionalFormatting sqref="A97:B97 D97">
    <cfRule type="expression" priority="61" dxfId="347" stopIfTrue="1">
      <formula>MONTH($A97)&lt;&gt;MONTH('2023'!#REF!)</formula>
    </cfRule>
  </conditionalFormatting>
  <conditionalFormatting sqref="E99:E100">
    <cfRule type="expression" priority="57" dxfId="347" stopIfTrue="1">
      <formula>MONTH($A99)&lt;&gt;MONTH($A98)</formula>
    </cfRule>
  </conditionalFormatting>
  <conditionalFormatting sqref="A101:G101">
    <cfRule type="expression" priority="55" dxfId="347" stopIfTrue="1">
      <formula>MONTH($A101)&lt;&gt;MONTH($A95)</formula>
    </cfRule>
  </conditionalFormatting>
  <conditionalFormatting sqref="A136:B136 D136:G136">
    <cfRule type="expression" priority="438" dxfId="347" stopIfTrue="1">
      <formula>MONTH($A136)&lt;&gt;MONTH('2023'!#REF!)</formula>
    </cfRule>
  </conditionalFormatting>
  <conditionalFormatting sqref="F78:F79">
    <cfRule type="expression" priority="53" dxfId="347" stopIfTrue="1">
      <formula>MONTH($A78)&lt;&gt;MONTH($A77)</formula>
    </cfRule>
  </conditionalFormatting>
  <conditionalFormatting sqref="F80">
    <cfRule type="expression" priority="52" dxfId="347" stopIfTrue="1">
      <formula>MONTH($A80)&lt;&gt;MONTH($A79)</formula>
    </cfRule>
  </conditionalFormatting>
  <conditionalFormatting sqref="F89">
    <cfRule type="expression" priority="50" dxfId="347" stopIfTrue="1">
      <formula>MONTH($A89)&lt;&gt;MONTH($A88)</formula>
    </cfRule>
  </conditionalFormatting>
  <conditionalFormatting sqref="F90">
    <cfRule type="expression" priority="51" dxfId="347" stopIfTrue="1">
      <formula>MONTH($A90)&lt;&gt;MONTH($A88)</formula>
    </cfRule>
  </conditionalFormatting>
  <conditionalFormatting sqref="G93:G94">
    <cfRule type="expression" priority="49" dxfId="347" stopIfTrue="1">
      <formula>MONTH($A93)&lt;&gt;MONTH($A92)</formula>
    </cfRule>
  </conditionalFormatting>
  <conditionalFormatting sqref="G95:G98">
    <cfRule type="expression" priority="48" dxfId="347" stopIfTrue="1">
      <formula>MONTH($A91)&lt;&gt;MONTH($A90)</formula>
    </cfRule>
  </conditionalFormatting>
  <conditionalFormatting sqref="E119">
    <cfRule type="expression" priority="40" dxfId="347" stopIfTrue="1">
      <formula>MONTH($A119)&lt;&gt;MONTH($A118)</formula>
    </cfRule>
  </conditionalFormatting>
  <conditionalFormatting sqref="E118">
    <cfRule type="expression" priority="41" dxfId="347" stopIfTrue="1">
      <formula>MONTH($A118)&lt;&gt;MONTH('2023'!#REF!)</formula>
    </cfRule>
  </conditionalFormatting>
  <conditionalFormatting sqref="E118">
    <cfRule type="expression" priority="42" dxfId="347" stopIfTrue="1">
      <formula>MONTH($A118)&lt;&gt;MONTH('2023'!#REF!)</formula>
    </cfRule>
  </conditionalFormatting>
  <conditionalFormatting sqref="A134:B134 D134:G134">
    <cfRule type="expression" priority="39" dxfId="347" stopIfTrue="1">
      <formula>MONTH($A134)&lt;&gt;MONTH($A132)</formula>
    </cfRule>
  </conditionalFormatting>
  <conditionalFormatting sqref="E137">
    <cfRule type="expression" priority="38" dxfId="347" stopIfTrue="1">
      <formula>MONTH($A137)&lt;&gt;MONTH('2023'!#REF!)</formula>
    </cfRule>
  </conditionalFormatting>
  <conditionalFormatting sqref="E140">
    <cfRule type="expression" priority="37" dxfId="347" stopIfTrue="1">
      <formula>MONTH($A140)&lt;&gt;MONTH('2023'!#REF!)</formula>
    </cfRule>
  </conditionalFormatting>
  <conditionalFormatting sqref="G144">
    <cfRule type="expression" priority="34" dxfId="347" stopIfTrue="1">
      <formula>MONTH($A144)&lt;&gt;MONTH($A143)</formula>
    </cfRule>
  </conditionalFormatting>
  <conditionalFormatting sqref="G143">
    <cfRule type="expression" priority="35" dxfId="347" stopIfTrue="1">
      <formula>MONTH($A143)&lt;&gt;MONTH('2023'!#REF!)</formula>
    </cfRule>
  </conditionalFormatting>
  <conditionalFormatting sqref="A145:G146">
    <cfRule type="expression" priority="32" dxfId="347" stopIfTrue="1">
      <formula>MONTH($A145)&lt;&gt;MONTH($A143)</formula>
    </cfRule>
  </conditionalFormatting>
  <conditionalFormatting sqref="A147:G147">
    <cfRule type="expression" priority="31" dxfId="347" stopIfTrue="1">
      <formula>MONTH($A147)&lt;&gt;MONTH($A145)</formula>
    </cfRule>
  </conditionalFormatting>
  <conditionalFormatting sqref="E142">
    <cfRule type="expression" priority="30" dxfId="347" stopIfTrue="1">
      <formula>MONTH($A142)&lt;&gt;MONTH($A140)</formula>
    </cfRule>
  </conditionalFormatting>
  <conditionalFormatting sqref="E141">
    <cfRule type="expression" priority="29" dxfId="347" stopIfTrue="1">
      <formula>MONTH($A141)&lt;&gt;MONTH($A139)</formula>
    </cfRule>
  </conditionalFormatting>
  <conditionalFormatting sqref="E142">
    <cfRule type="expression" priority="27" dxfId="347" stopIfTrue="1">
      <formula>MONTH($A142)&lt;&gt;MONTH($A141)</formula>
    </cfRule>
  </conditionalFormatting>
  <conditionalFormatting sqref="E141">
    <cfRule type="expression" priority="28" dxfId="347" stopIfTrue="1">
      <formula>MONTH($A141)&lt;&gt;MONTH($A139)</formula>
    </cfRule>
  </conditionalFormatting>
  <conditionalFormatting sqref="A148:G148">
    <cfRule type="expression" priority="26" dxfId="347" stopIfTrue="1">
      <formula>MONTH($A148)&lt;&gt;MONTH($A147)</formula>
    </cfRule>
  </conditionalFormatting>
  <conditionalFormatting sqref="G142">
    <cfRule type="expression" priority="24" dxfId="347" stopIfTrue="1">
      <formula>MONTH($A142)&lt;&gt;MONTH($A141)</formula>
    </cfRule>
  </conditionalFormatting>
  <conditionalFormatting sqref="G141">
    <cfRule type="expression" priority="25" dxfId="347" stopIfTrue="1">
      <formula>MONTH($A141)&lt;&gt;MONTH('2023'!#REF!)</formula>
    </cfRule>
  </conditionalFormatting>
  <conditionalFormatting sqref="E144">
    <cfRule type="expression" priority="23" dxfId="347" stopIfTrue="1">
      <formula>MONTH($A144)&lt;&gt;MONTH($A142)</formula>
    </cfRule>
  </conditionalFormatting>
  <conditionalFormatting sqref="E143">
    <cfRule type="expression" priority="22" dxfId="347" stopIfTrue="1">
      <formula>MONTH($A143)&lt;&gt;MONTH($A141)</formula>
    </cfRule>
  </conditionalFormatting>
  <conditionalFormatting sqref="E144">
    <cfRule type="expression" priority="20" dxfId="347" stopIfTrue="1">
      <formula>MONTH($A144)&lt;&gt;MONTH($A143)</formula>
    </cfRule>
  </conditionalFormatting>
  <conditionalFormatting sqref="E143">
    <cfRule type="expression" priority="21" dxfId="347" stopIfTrue="1">
      <formula>MONTH($A143)&lt;&gt;MONTH($A141)</formula>
    </cfRule>
  </conditionalFormatting>
  <conditionalFormatting sqref="G194">
    <cfRule type="expression" priority="19" dxfId="347" stopIfTrue="1">
      <formula>MONTH($A194)&lt;&gt;MONTH($A193)</formula>
    </cfRule>
  </conditionalFormatting>
  <conditionalFormatting sqref="A198:G200">
    <cfRule type="expression" priority="18" dxfId="347" stopIfTrue="1">
      <formula>MONTH($A198)&lt;&gt;MONTH($A194)</formula>
    </cfRule>
  </conditionalFormatting>
  <conditionalFormatting sqref="C105:C106">
    <cfRule type="expression" priority="17" dxfId="347" stopIfTrue="1">
      <formula>MONTH($A105)&lt;&gt;MONTH($A104)</formula>
    </cfRule>
  </conditionalFormatting>
  <conditionalFormatting sqref="F99">
    <cfRule type="expression" priority="15" dxfId="347" stopIfTrue="1">
      <formula>MONTH($A99)&lt;&gt;MONTH($A98)</formula>
    </cfRule>
  </conditionalFormatting>
  <conditionalFormatting sqref="F100">
    <cfRule type="expression" priority="16" dxfId="347" stopIfTrue="1">
      <formula>MONTH($A100)&lt;&gt;MONTH($A98)</formula>
    </cfRule>
  </conditionalFormatting>
  <conditionalFormatting sqref="A62:G62">
    <cfRule type="expression" priority="439" dxfId="347" stopIfTrue="1">
      <formula>MONTH($A62)&lt;&gt;MONTH('2023'!#REF!)</formula>
    </cfRule>
  </conditionalFormatting>
  <conditionalFormatting sqref="A61:G61">
    <cfRule type="expression" priority="441" dxfId="347" stopIfTrue="1">
      <formula>MONTH($A61)&lt;&gt;MONTH('2023'!#REF!)</formula>
    </cfRule>
  </conditionalFormatting>
  <conditionalFormatting sqref="A64:E64 G64">
    <cfRule type="expression" priority="442" dxfId="347" stopIfTrue="1">
      <formula>MONTH($A64)&lt;&gt;MONTH('2023'!#REF!)</formula>
    </cfRule>
  </conditionalFormatting>
  <conditionalFormatting sqref="D83:D86">
    <cfRule type="expression" priority="14" dxfId="347" stopIfTrue="1">
      <formula>MONTH($A83)&lt;&gt;MONTH($A82)</formula>
    </cfRule>
  </conditionalFormatting>
  <conditionalFormatting sqref="E116:E117">
    <cfRule type="expression" priority="13" dxfId="347" stopIfTrue="1">
      <formula>MONTH($A116)&lt;&gt;MONTH($A115)</formula>
    </cfRule>
  </conditionalFormatting>
  <conditionalFormatting sqref="F121">
    <cfRule type="expression" priority="10" dxfId="347" stopIfTrue="1">
      <formula>MONTH($A121)&lt;&gt;MONTH($A120)</formula>
    </cfRule>
  </conditionalFormatting>
  <conditionalFormatting sqref="F120">
    <cfRule type="expression" priority="11" dxfId="347" stopIfTrue="1">
      <formula>MONTH($A120)&lt;&gt;MONTH('2023'!#REF!)</formula>
    </cfRule>
  </conditionalFormatting>
  <conditionalFormatting sqref="F120">
    <cfRule type="expression" priority="12" dxfId="347" stopIfTrue="1">
      <formula>MONTH($A120)&lt;&gt;MONTH('2023'!#REF!)</formula>
    </cfRule>
  </conditionalFormatting>
  <conditionalFormatting sqref="F116:F117">
    <cfRule type="expression" priority="9" dxfId="347" stopIfTrue="1">
      <formula>MONTH($A116)&lt;&gt;MONTH($A115)</formula>
    </cfRule>
  </conditionalFormatting>
  <conditionalFormatting sqref="F96">
    <cfRule type="expression" priority="8" dxfId="347" stopIfTrue="1">
      <formula>MONTH($A96)&lt;&gt;MONTH($A95)</formula>
    </cfRule>
  </conditionalFormatting>
  <conditionalFormatting sqref="E96">
    <cfRule type="expression" priority="7" dxfId="347" stopIfTrue="1">
      <formula>MONTH($A96)&lt;&gt;MONTH($A95)</formula>
    </cfRule>
  </conditionalFormatting>
  <conditionalFormatting sqref="F95">
    <cfRule type="expression" priority="6" dxfId="347" stopIfTrue="1">
      <formula>MONTH($A95)&lt;&gt;MONTH($A94)</formula>
    </cfRule>
  </conditionalFormatting>
  <conditionalFormatting sqref="E95">
    <cfRule type="expression" priority="5" dxfId="347" stopIfTrue="1">
      <formula>MONTH($A95)&lt;&gt;MONTH($A94)</formula>
    </cfRule>
  </conditionalFormatting>
  <conditionalFormatting sqref="F98">
    <cfRule type="expression" priority="4" dxfId="347" stopIfTrue="1">
      <formula>MONTH($A98)&lt;&gt;MONTH($A97)</formula>
    </cfRule>
  </conditionalFormatting>
  <conditionalFormatting sqref="E98">
    <cfRule type="expression" priority="3" dxfId="347" stopIfTrue="1">
      <formula>MONTH($A98)&lt;&gt;MONTH($A97)</formula>
    </cfRule>
  </conditionalFormatting>
  <conditionalFormatting sqref="F97">
    <cfRule type="expression" priority="2" dxfId="347" stopIfTrue="1">
      <formula>MONTH($A97)&lt;&gt;MONTH($A96)</formula>
    </cfRule>
  </conditionalFormatting>
  <conditionalFormatting sqref="E97">
    <cfRule type="expression" priority="1" dxfId="347" stopIfTrue="1">
      <formula>MONTH($A97)&lt;&gt;MONTH($A96)</formula>
    </cfRule>
  </conditionalFormatting>
  <printOptions horizontalCentered="1"/>
  <pageMargins left="0" right="0" top="0.1968503937007874" bottom="0.1968503937007874" header="0.5118110236220472" footer="0.5118110236220472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="80" zoomScaleNormal="80" zoomScalePageLayoutView="0" workbookViewId="0" topLeftCell="A1">
      <pane xSplit="2" ySplit="3" topLeftCell="C7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01" sqref="A101:F102"/>
    </sheetView>
  </sheetViews>
  <sheetFormatPr defaultColWidth="76.625" defaultRowHeight="13.5"/>
  <cols>
    <col min="1" max="1" width="9.50390625" style="11" bestFit="1" customWidth="1"/>
    <col min="2" max="2" width="8.50390625" style="12" bestFit="1" customWidth="1"/>
    <col min="3" max="3" width="22.75390625" style="13" bestFit="1" customWidth="1"/>
    <col min="4" max="4" width="41.625" style="7" bestFit="1" customWidth="1"/>
    <col min="5" max="5" width="38.25390625" style="7" bestFit="1" customWidth="1"/>
    <col min="6" max="6" width="27.25390625" style="7" bestFit="1" customWidth="1"/>
    <col min="7" max="7" width="29.375" style="14" bestFit="1" customWidth="1"/>
    <col min="8" max="8" width="2.50390625" style="6" bestFit="1" customWidth="1"/>
    <col min="9" max="16384" width="76.625" style="7" customWidth="1"/>
  </cols>
  <sheetData>
    <row r="1" spans="1:8" ht="24">
      <c r="A1" s="182" t="s">
        <v>194</v>
      </c>
      <c r="B1" s="182"/>
      <c r="C1" s="182"/>
      <c r="D1" s="182"/>
      <c r="E1" s="182"/>
      <c r="F1" s="182"/>
      <c r="G1" s="5">
        <f ca="1">NOW()</f>
        <v>44802.56683321759</v>
      </c>
      <c r="H1" s="6">
        <v>1</v>
      </c>
    </row>
    <row r="2" spans="1:8" ht="18.75">
      <c r="A2" s="183" t="s">
        <v>38</v>
      </c>
      <c r="B2" s="183"/>
      <c r="C2" s="183"/>
      <c r="D2" s="183"/>
      <c r="E2" s="183"/>
      <c r="F2" s="183"/>
      <c r="G2" s="183"/>
      <c r="H2" s="6">
        <v>1</v>
      </c>
    </row>
    <row r="3" spans="1:8" s="9" customFormat="1" ht="15" customHeight="1">
      <c r="A3" s="184" t="s">
        <v>7</v>
      </c>
      <c r="B3" s="184"/>
      <c r="C3" s="24" t="s">
        <v>8</v>
      </c>
      <c r="D3" s="25" t="s">
        <v>36</v>
      </c>
      <c r="E3" s="25" t="s">
        <v>37</v>
      </c>
      <c r="F3" s="25" t="s">
        <v>9</v>
      </c>
      <c r="G3" s="26" t="s">
        <v>10</v>
      </c>
      <c r="H3" s="8">
        <v>1</v>
      </c>
    </row>
    <row r="4" spans="1:8" s="2" customFormat="1" ht="15" customHeight="1">
      <c r="A4" s="15">
        <v>44716</v>
      </c>
      <c r="B4" s="16">
        <f aca="true" t="shared" si="0" ref="B4:B51">_xlfn.IFERROR(VLOOKUP($A4,祝日,2,FALSE),$A4)</f>
        <v>44716</v>
      </c>
      <c r="C4" s="17"/>
      <c r="D4" s="18"/>
      <c r="E4" s="18"/>
      <c r="F4" s="33"/>
      <c r="G4" s="27"/>
      <c r="H4" s="10">
        <f>COUNTA($C54:$G54)</f>
        <v>1</v>
      </c>
    </row>
    <row r="5" spans="1:8" s="2" customFormat="1" ht="15" customHeight="1">
      <c r="A5" s="15">
        <v>44717</v>
      </c>
      <c r="B5" s="16">
        <f t="shared" si="0"/>
        <v>44717</v>
      </c>
      <c r="C5" s="17"/>
      <c r="D5" s="18"/>
      <c r="E5" s="18"/>
      <c r="F5" s="18"/>
      <c r="G5" s="27"/>
      <c r="H5" s="10">
        <f>COUNTA($C55:$G55)</f>
        <v>1</v>
      </c>
    </row>
    <row r="6" spans="1:8" s="2" customFormat="1" ht="15" customHeight="1">
      <c r="A6" s="15">
        <v>44723</v>
      </c>
      <c r="B6" s="16">
        <f t="shared" si="0"/>
        <v>44723</v>
      </c>
      <c r="C6" s="17"/>
      <c r="D6" s="18"/>
      <c r="E6" s="18"/>
      <c r="F6" s="18"/>
      <c r="G6" s="27"/>
      <c r="H6" s="10">
        <f>COUNTA($C56:$G56)</f>
        <v>1</v>
      </c>
    </row>
    <row r="7" spans="1:8" s="2" customFormat="1" ht="15" customHeight="1">
      <c r="A7" s="15">
        <v>44724</v>
      </c>
      <c r="B7" s="16">
        <f t="shared" si="0"/>
        <v>44724</v>
      </c>
      <c r="C7" s="17"/>
      <c r="D7" s="18"/>
      <c r="E7" s="18"/>
      <c r="F7" s="18"/>
      <c r="G7" s="27"/>
      <c r="H7" s="10">
        <f>COUNTA($C57:$G57)</f>
        <v>1</v>
      </c>
    </row>
    <row r="8" spans="1:8" s="2" customFormat="1" ht="15" customHeight="1">
      <c r="A8" s="15">
        <v>44730</v>
      </c>
      <c r="B8" s="16">
        <f t="shared" si="0"/>
        <v>44730</v>
      </c>
      <c r="C8" s="17"/>
      <c r="D8" s="18"/>
      <c r="E8" s="18"/>
      <c r="F8" s="18"/>
      <c r="G8" s="27" t="s">
        <v>178</v>
      </c>
      <c r="H8" s="10">
        <f>COUNTA($C59:$G59)</f>
        <v>1</v>
      </c>
    </row>
    <row r="9" spans="1:8" s="2" customFormat="1" ht="15" customHeight="1">
      <c r="A9" s="15">
        <v>44731</v>
      </c>
      <c r="B9" s="16">
        <f t="shared" si="0"/>
        <v>44731</v>
      </c>
      <c r="C9" s="17"/>
      <c r="D9" s="18"/>
      <c r="E9" s="18"/>
      <c r="F9" s="18"/>
      <c r="G9" s="27" t="s">
        <v>178</v>
      </c>
      <c r="H9" s="10">
        <f>COUNTA($C60:$G60)</f>
        <v>1</v>
      </c>
    </row>
    <row r="10" spans="1:8" s="2" customFormat="1" ht="15" customHeight="1">
      <c r="A10" s="15">
        <v>44737</v>
      </c>
      <c r="B10" s="16">
        <f t="shared" si="0"/>
        <v>44737</v>
      </c>
      <c r="C10" s="17"/>
      <c r="D10" s="18"/>
      <c r="E10" s="18"/>
      <c r="F10" s="18"/>
      <c r="G10" s="27" t="s">
        <v>179</v>
      </c>
      <c r="H10" s="10"/>
    </row>
    <row r="11" spans="1:8" s="2" customFormat="1" ht="15" customHeight="1">
      <c r="A11" s="15">
        <v>44738</v>
      </c>
      <c r="B11" s="16">
        <f t="shared" si="0"/>
        <v>44738</v>
      </c>
      <c r="C11" s="17"/>
      <c r="D11" s="18"/>
      <c r="E11" s="18"/>
      <c r="F11" s="18"/>
      <c r="G11" s="27" t="s">
        <v>180</v>
      </c>
      <c r="H11" s="10">
        <f>COUNTA($C61:$G61)</f>
        <v>0</v>
      </c>
    </row>
    <row r="12" spans="1:8" s="2" customFormat="1" ht="15" customHeight="1">
      <c r="A12" s="15">
        <v>44741</v>
      </c>
      <c r="B12" s="16">
        <f t="shared" si="0"/>
        <v>44741</v>
      </c>
      <c r="C12" s="17"/>
      <c r="D12" s="18"/>
      <c r="E12" s="18"/>
      <c r="F12" s="18" t="s">
        <v>61</v>
      </c>
      <c r="G12" s="27"/>
      <c r="H12" s="10"/>
    </row>
    <row r="13" spans="1:8" s="2" customFormat="1" ht="15" customHeight="1">
      <c r="A13" s="15">
        <v>44742</v>
      </c>
      <c r="B13" s="16">
        <f t="shared" si="0"/>
        <v>44742</v>
      </c>
      <c r="C13" s="17"/>
      <c r="D13" s="18"/>
      <c r="E13" s="18"/>
      <c r="F13" s="18" t="s">
        <v>142</v>
      </c>
      <c r="G13" s="27"/>
      <c r="H13" s="10">
        <f aca="true" t="shared" si="1" ref="H13:H19">COUNTA($C62:$G62)</f>
        <v>2</v>
      </c>
    </row>
    <row r="14" spans="1:8" s="2" customFormat="1" ht="15" customHeight="1">
      <c r="A14" s="15">
        <v>44744</v>
      </c>
      <c r="B14" s="16">
        <f t="shared" si="0"/>
        <v>44744</v>
      </c>
      <c r="C14" s="17"/>
      <c r="D14" s="18"/>
      <c r="E14" s="18" t="s">
        <v>62</v>
      </c>
      <c r="F14" s="18"/>
      <c r="G14" s="27"/>
      <c r="H14" s="10">
        <f t="shared" si="1"/>
        <v>1</v>
      </c>
    </row>
    <row r="15" spans="1:8" s="2" customFormat="1" ht="15" customHeight="1">
      <c r="A15" s="15">
        <v>44745</v>
      </c>
      <c r="B15" s="16">
        <f t="shared" si="0"/>
        <v>44745</v>
      </c>
      <c r="C15" s="17"/>
      <c r="D15" s="18"/>
      <c r="E15" s="18" t="s">
        <v>63</v>
      </c>
      <c r="F15" s="18"/>
      <c r="G15" s="27"/>
      <c r="H15" s="10">
        <f t="shared" si="1"/>
        <v>2</v>
      </c>
    </row>
    <row r="16" spans="1:8" s="2" customFormat="1" ht="15" customHeight="1">
      <c r="A16" s="15">
        <v>44751</v>
      </c>
      <c r="B16" s="16">
        <f t="shared" si="0"/>
        <v>44751</v>
      </c>
      <c r="C16" s="17"/>
      <c r="D16" s="18"/>
      <c r="E16" s="18"/>
      <c r="F16" s="18"/>
      <c r="G16" s="27" t="s">
        <v>127</v>
      </c>
      <c r="H16" s="10">
        <f t="shared" si="1"/>
        <v>1</v>
      </c>
    </row>
    <row r="17" spans="1:8" s="2" customFormat="1" ht="15" customHeight="1">
      <c r="A17" s="15">
        <v>44752</v>
      </c>
      <c r="B17" s="16">
        <f t="shared" si="0"/>
        <v>44752</v>
      </c>
      <c r="C17" s="17"/>
      <c r="D17" s="18"/>
      <c r="E17" s="18"/>
      <c r="F17" s="18"/>
      <c r="G17" s="27" t="s">
        <v>128</v>
      </c>
      <c r="H17" s="10">
        <f t="shared" si="1"/>
        <v>2</v>
      </c>
    </row>
    <row r="18" spans="1:8" s="2" customFormat="1" ht="15" customHeight="1">
      <c r="A18" s="15">
        <v>44758</v>
      </c>
      <c r="B18" s="16">
        <f t="shared" si="0"/>
        <v>44758</v>
      </c>
      <c r="C18" s="17"/>
      <c r="D18" s="18"/>
      <c r="E18" s="33"/>
      <c r="F18" s="18" t="s">
        <v>126</v>
      </c>
      <c r="G18" s="27"/>
      <c r="H18" s="10">
        <f t="shared" si="1"/>
        <v>2</v>
      </c>
    </row>
    <row r="19" spans="1:8" s="2" customFormat="1" ht="15" customHeight="1">
      <c r="A19" s="15">
        <v>44759</v>
      </c>
      <c r="B19" s="16">
        <f t="shared" si="0"/>
        <v>44759</v>
      </c>
      <c r="C19" s="17"/>
      <c r="D19" s="18"/>
      <c r="E19" s="33"/>
      <c r="F19" s="18"/>
      <c r="G19" s="27" t="s">
        <v>141</v>
      </c>
      <c r="H19" s="10">
        <f t="shared" si="1"/>
        <v>0</v>
      </c>
    </row>
    <row r="20" spans="1:8" s="2" customFormat="1" ht="15" customHeight="1">
      <c r="A20" s="15">
        <v>44760</v>
      </c>
      <c r="B20" s="16" t="str">
        <f t="shared" si="0"/>
        <v>(月･祝)</v>
      </c>
      <c r="C20" s="17" t="s">
        <v>152</v>
      </c>
      <c r="D20" s="33"/>
      <c r="E20" s="18"/>
      <c r="F20" s="18"/>
      <c r="G20" s="27"/>
      <c r="H20" s="10"/>
    </row>
    <row r="21" spans="1:8" s="2" customFormat="1" ht="15" customHeight="1">
      <c r="A21" s="15">
        <v>44765</v>
      </c>
      <c r="B21" s="16">
        <f t="shared" si="0"/>
        <v>44765</v>
      </c>
      <c r="C21" s="17" t="s">
        <v>152</v>
      </c>
      <c r="D21" s="18"/>
      <c r="E21" s="18"/>
      <c r="F21" s="18" t="s">
        <v>80</v>
      </c>
      <c r="G21" s="27"/>
      <c r="H21" s="10">
        <f>COUNTA($C70:$G70)</f>
        <v>2</v>
      </c>
    </row>
    <row r="22" spans="1:8" s="2" customFormat="1" ht="15" customHeight="1">
      <c r="A22" s="15">
        <v>44766</v>
      </c>
      <c r="B22" s="16">
        <f t="shared" si="0"/>
        <v>44766</v>
      </c>
      <c r="C22" s="17" t="s">
        <v>152</v>
      </c>
      <c r="D22" s="18"/>
      <c r="E22" s="18"/>
      <c r="F22" s="18" t="s">
        <v>81</v>
      </c>
      <c r="G22" s="27"/>
      <c r="H22" s="10">
        <f>COUNTA($C72:$G72)</f>
        <v>2</v>
      </c>
    </row>
    <row r="23" spans="1:8" s="2" customFormat="1" ht="15" customHeight="1">
      <c r="A23" s="15">
        <v>44771</v>
      </c>
      <c r="B23" s="16">
        <f t="shared" si="0"/>
        <v>44771</v>
      </c>
      <c r="C23" s="17" t="s">
        <v>152</v>
      </c>
      <c r="D23" s="18"/>
      <c r="E23" s="18"/>
      <c r="F23" s="18" t="s">
        <v>149</v>
      </c>
      <c r="G23" s="27"/>
      <c r="H23" s="10">
        <f>COUNTA($C72:$G72)</f>
        <v>2</v>
      </c>
    </row>
    <row r="24" spans="1:8" s="2" customFormat="1" ht="15" customHeight="1">
      <c r="A24" s="15">
        <v>44772</v>
      </c>
      <c r="B24" s="16">
        <f t="shared" si="0"/>
        <v>44772</v>
      </c>
      <c r="C24" s="17" t="s">
        <v>152</v>
      </c>
      <c r="D24" s="18" t="s">
        <v>85</v>
      </c>
      <c r="E24" s="18"/>
      <c r="F24" s="18"/>
      <c r="G24" s="27"/>
      <c r="H24" s="10">
        <f>COUNTA($C74:$G74)</f>
        <v>2</v>
      </c>
    </row>
    <row r="25" spans="1:8" s="2" customFormat="1" ht="15" customHeight="1">
      <c r="A25" s="19">
        <v>44773</v>
      </c>
      <c r="B25" s="20">
        <f t="shared" si="0"/>
        <v>44773</v>
      </c>
      <c r="C25" s="21" t="s">
        <v>152</v>
      </c>
      <c r="D25" s="22" t="s">
        <v>85</v>
      </c>
      <c r="E25" s="22"/>
      <c r="F25" s="22"/>
      <c r="G25" s="28"/>
      <c r="H25" s="10">
        <f>COUNTA($C76:$G76)</f>
        <v>1</v>
      </c>
    </row>
    <row r="26" spans="1:8" s="2" customFormat="1" ht="15" customHeight="1">
      <c r="A26" s="44">
        <v>44779</v>
      </c>
      <c r="B26" s="45">
        <f t="shared" si="0"/>
        <v>44779</v>
      </c>
      <c r="C26" s="46"/>
      <c r="D26" s="23"/>
      <c r="E26" s="23"/>
      <c r="F26" s="23" t="s">
        <v>14</v>
      </c>
      <c r="G26" s="47"/>
      <c r="H26" s="10">
        <f>COUNTA($C78:$G78)</f>
        <v>0</v>
      </c>
    </row>
    <row r="27" spans="1:8" s="2" customFormat="1" ht="15" customHeight="1">
      <c r="A27" s="15">
        <v>44780</v>
      </c>
      <c r="B27" s="16">
        <f t="shared" si="0"/>
        <v>44780</v>
      </c>
      <c r="C27" s="17"/>
      <c r="D27" s="18"/>
      <c r="E27" s="18"/>
      <c r="F27" s="18" t="s">
        <v>15</v>
      </c>
      <c r="G27" s="27"/>
      <c r="H27" s="10">
        <f>COUNTA(#REF!)</f>
        <v>1</v>
      </c>
    </row>
    <row r="28" spans="1:8" s="2" customFormat="1" ht="15" customHeight="1">
      <c r="A28" s="15">
        <v>44784</v>
      </c>
      <c r="B28" s="16" t="str">
        <f t="shared" si="0"/>
        <v>(木･祝)</v>
      </c>
      <c r="C28" s="17"/>
      <c r="D28" s="18"/>
      <c r="E28" s="18"/>
      <c r="F28" s="18"/>
      <c r="G28" s="27"/>
      <c r="H28" s="10"/>
    </row>
    <row r="29" spans="1:8" s="2" customFormat="1" ht="15" customHeight="1">
      <c r="A29" s="15">
        <v>44786</v>
      </c>
      <c r="B29" s="16">
        <f t="shared" si="0"/>
        <v>44786</v>
      </c>
      <c r="C29" s="17"/>
      <c r="D29" s="18"/>
      <c r="E29" s="33"/>
      <c r="F29" s="18" t="s">
        <v>71</v>
      </c>
      <c r="G29" s="27"/>
      <c r="H29" s="10">
        <f aca="true" t="shared" si="2" ref="H29:H34">COUNTA($C80:$G80)</f>
        <v>2</v>
      </c>
    </row>
    <row r="30" spans="1:8" s="2" customFormat="1" ht="15" customHeight="1">
      <c r="A30" s="15">
        <v>44787</v>
      </c>
      <c r="B30" s="16">
        <f t="shared" si="0"/>
        <v>44787</v>
      </c>
      <c r="C30" s="17"/>
      <c r="D30" s="18"/>
      <c r="E30" s="33"/>
      <c r="F30" s="18" t="s">
        <v>72</v>
      </c>
      <c r="G30" s="34"/>
      <c r="H30" s="10">
        <f t="shared" si="2"/>
        <v>1</v>
      </c>
    </row>
    <row r="31" spans="1:8" s="2" customFormat="1" ht="15" customHeight="1">
      <c r="A31" s="15">
        <v>44793</v>
      </c>
      <c r="B31" s="16">
        <f t="shared" si="0"/>
        <v>44793</v>
      </c>
      <c r="C31" s="17" t="s">
        <v>185</v>
      </c>
      <c r="D31" s="18"/>
      <c r="E31" s="18"/>
      <c r="F31" s="18"/>
      <c r="G31" s="27" t="s">
        <v>69</v>
      </c>
      <c r="H31" s="10">
        <f t="shared" si="2"/>
        <v>0</v>
      </c>
    </row>
    <row r="32" spans="1:8" s="2" customFormat="1" ht="15" customHeight="1">
      <c r="A32" s="15">
        <v>44794</v>
      </c>
      <c r="B32" s="16">
        <f t="shared" si="0"/>
        <v>44794</v>
      </c>
      <c r="C32" s="17" t="s">
        <v>185</v>
      </c>
      <c r="D32" s="18"/>
      <c r="E32" s="18"/>
      <c r="F32" s="18"/>
      <c r="G32" s="27" t="s">
        <v>70</v>
      </c>
      <c r="H32" s="10">
        <f t="shared" si="2"/>
        <v>0</v>
      </c>
    </row>
    <row r="33" spans="1:8" s="2" customFormat="1" ht="15" customHeight="1">
      <c r="A33" s="15">
        <v>44800</v>
      </c>
      <c r="B33" s="16">
        <f t="shared" si="0"/>
        <v>44800</v>
      </c>
      <c r="C33" s="17" t="s">
        <v>185</v>
      </c>
      <c r="D33" s="18"/>
      <c r="E33" s="33"/>
      <c r="F33" s="18" t="s">
        <v>16</v>
      </c>
      <c r="G33" s="27"/>
      <c r="H33" s="10">
        <f t="shared" si="2"/>
        <v>0</v>
      </c>
    </row>
    <row r="34" spans="1:8" s="2" customFormat="1" ht="15" customHeight="1">
      <c r="A34" s="15">
        <v>44801</v>
      </c>
      <c r="B34" s="16">
        <f t="shared" si="0"/>
        <v>44801</v>
      </c>
      <c r="C34" s="17" t="s">
        <v>185</v>
      </c>
      <c r="D34" s="18"/>
      <c r="E34" s="33"/>
      <c r="F34" s="18" t="s">
        <v>35</v>
      </c>
      <c r="G34" s="27"/>
      <c r="H34" s="10">
        <f t="shared" si="2"/>
        <v>0</v>
      </c>
    </row>
    <row r="35" spans="1:8" s="2" customFormat="1" ht="15" customHeight="1">
      <c r="A35" s="15">
        <v>44803</v>
      </c>
      <c r="B35" s="16">
        <f t="shared" si="0"/>
        <v>44803</v>
      </c>
      <c r="C35" s="17" t="s">
        <v>185</v>
      </c>
      <c r="D35" s="18"/>
      <c r="E35" s="18"/>
      <c r="F35" s="18" t="s">
        <v>146</v>
      </c>
      <c r="G35" s="27"/>
      <c r="H35" s="10">
        <f>COUNTA($C86:$G86)</f>
        <v>0</v>
      </c>
    </row>
    <row r="36" spans="1:8" s="2" customFormat="1" ht="15" customHeight="1">
      <c r="A36" s="15">
        <v>44804</v>
      </c>
      <c r="B36" s="16">
        <f t="shared" si="0"/>
        <v>44804</v>
      </c>
      <c r="C36" s="17" t="s">
        <v>185</v>
      </c>
      <c r="D36" s="18"/>
      <c r="E36" s="18"/>
      <c r="F36" s="18" t="s">
        <v>147</v>
      </c>
      <c r="G36" s="27"/>
      <c r="H36" s="10">
        <f aca="true" t="shared" si="3" ref="H36:H46">COUNTA($C88:$G88)</f>
        <v>0</v>
      </c>
    </row>
    <row r="37" spans="1:8" s="2" customFormat="1" ht="15" customHeight="1">
      <c r="A37" s="15">
        <v>44807</v>
      </c>
      <c r="B37" s="16">
        <f t="shared" si="0"/>
        <v>44807</v>
      </c>
      <c r="C37" s="17" t="s">
        <v>184</v>
      </c>
      <c r="D37" s="18"/>
      <c r="E37" s="35"/>
      <c r="F37" s="33"/>
      <c r="G37" s="27" t="s">
        <v>32</v>
      </c>
      <c r="H37" s="10">
        <f t="shared" si="3"/>
        <v>0</v>
      </c>
    </row>
    <row r="38" spans="1:8" s="2" customFormat="1" ht="15" customHeight="1">
      <c r="A38" s="15">
        <v>44808</v>
      </c>
      <c r="B38" s="16">
        <f t="shared" si="0"/>
        <v>44808</v>
      </c>
      <c r="C38" s="17"/>
      <c r="D38" s="18"/>
      <c r="E38" s="35"/>
      <c r="F38" s="18"/>
      <c r="G38" s="27" t="s">
        <v>32</v>
      </c>
      <c r="H38" s="10">
        <f t="shared" si="3"/>
        <v>0</v>
      </c>
    </row>
    <row r="39" spans="1:8" s="2" customFormat="1" ht="15" customHeight="1">
      <c r="A39" s="15">
        <v>44814</v>
      </c>
      <c r="B39" s="16">
        <f t="shared" si="0"/>
        <v>44814</v>
      </c>
      <c r="C39" s="111" t="s">
        <v>191</v>
      </c>
      <c r="D39" s="18" t="s">
        <v>39</v>
      </c>
      <c r="E39" s="18"/>
      <c r="F39" s="18"/>
      <c r="G39" s="27"/>
      <c r="H39" s="10">
        <f t="shared" si="3"/>
        <v>1</v>
      </c>
    </row>
    <row r="40" spans="1:8" ht="14.25">
      <c r="A40" s="15">
        <v>44815</v>
      </c>
      <c r="B40" s="16">
        <f t="shared" si="0"/>
        <v>44815</v>
      </c>
      <c r="C40" s="111" t="s">
        <v>192</v>
      </c>
      <c r="D40" s="18" t="s">
        <v>44</v>
      </c>
      <c r="E40" s="18"/>
      <c r="F40" s="18"/>
      <c r="G40" s="27"/>
      <c r="H40" s="10">
        <f t="shared" si="3"/>
        <v>1</v>
      </c>
    </row>
    <row r="41" spans="1:8" ht="14.25">
      <c r="A41" s="15">
        <v>44821</v>
      </c>
      <c r="B41" s="16">
        <f t="shared" si="0"/>
        <v>44821</v>
      </c>
      <c r="C41" s="111"/>
      <c r="D41" s="18" t="s">
        <v>188</v>
      </c>
      <c r="E41" s="18"/>
      <c r="F41" s="18"/>
      <c r="G41" s="34"/>
      <c r="H41" s="10">
        <f t="shared" si="3"/>
        <v>1</v>
      </c>
    </row>
    <row r="42" spans="1:8" ht="14.25">
      <c r="A42" s="15">
        <v>44822</v>
      </c>
      <c r="B42" s="16">
        <f t="shared" si="0"/>
        <v>44822</v>
      </c>
      <c r="C42" s="111"/>
      <c r="D42" s="18" t="s">
        <v>17</v>
      </c>
      <c r="E42" s="18"/>
      <c r="F42" s="18"/>
      <c r="G42" s="34"/>
      <c r="H42" s="10">
        <f t="shared" si="3"/>
        <v>1</v>
      </c>
    </row>
    <row r="43" spans="1:8" ht="14.25">
      <c r="A43" s="15">
        <v>44823</v>
      </c>
      <c r="B43" s="16" t="str">
        <f t="shared" si="0"/>
        <v>(月･祝)</v>
      </c>
      <c r="C43" s="111"/>
      <c r="D43" s="33"/>
      <c r="E43" s="18"/>
      <c r="F43" s="100"/>
      <c r="G43" s="34"/>
      <c r="H43" s="10">
        <f t="shared" si="3"/>
        <v>0</v>
      </c>
    </row>
    <row r="44" spans="1:8" ht="14.25">
      <c r="A44" s="15">
        <v>44827</v>
      </c>
      <c r="B44" s="16" t="str">
        <f t="shared" si="0"/>
        <v>(金･祝)</v>
      </c>
      <c r="C44" s="111"/>
      <c r="D44" s="33"/>
      <c r="E44" s="18"/>
      <c r="F44" s="18"/>
      <c r="G44" s="27" t="s">
        <v>77</v>
      </c>
      <c r="H44" s="10">
        <f t="shared" si="3"/>
        <v>0</v>
      </c>
    </row>
    <row r="45" spans="1:8" ht="14.25">
      <c r="A45" s="15">
        <v>44828</v>
      </c>
      <c r="B45" s="16">
        <f t="shared" si="0"/>
        <v>44828</v>
      </c>
      <c r="C45" s="111"/>
      <c r="D45" s="18"/>
      <c r="E45" s="18"/>
      <c r="F45" s="18" t="s">
        <v>60</v>
      </c>
      <c r="G45" s="27"/>
      <c r="H45" s="10">
        <f t="shared" si="3"/>
        <v>2</v>
      </c>
    </row>
    <row r="46" spans="1:8" ht="14.25">
      <c r="A46" s="15">
        <v>44829</v>
      </c>
      <c r="B46" s="16">
        <f t="shared" si="0"/>
        <v>44829</v>
      </c>
      <c r="C46" s="111"/>
      <c r="D46" s="18"/>
      <c r="E46" s="18"/>
      <c r="F46" s="18" t="s">
        <v>143</v>
      </c>
      <c r="G46" s="27"/>
      <c r="H46" s="10">
        <f t="shared" si="3"/>
        <v>1</v>
      </c>
    </row>
    <row r="47" spans="1:8" ht="14.25">
      <c r="A47" s="15">
        <v>44833</v>
      </c>
      <c r="B47" s="16">
        <f t="shared" si="0"/>
        <v>44833</v>
      </c>
      <c r="C47" s="17"/>
      <c r="D47" s="18"/>
      <c r="E47" s="18"/>
      <c r="F47" s="18" t="s">
        <v>146</v>
      </c>
      <c r="G47" s="27"/>
      <c r="H47" s="10">
        <f>COUNTA(#REF!)</f>
        <v>1</v>
      </c>
    </row>
    <row r="48" spans="1:8" ht="14.25">
      <c r="A48" s="15">
        <v>44834</v>
      </c>
      <c r="B48" s="16">
        <f t="shared" si="0"/>
        <v>44834</v>
      </c>
      <c r="C48" s="17"/>
      <c r="D48" s="18"/>
      <c r="E48" s="18"/>
      <c r="F48" s="18" t="s">
        <v>147</v>
      </c>
      <c r="G48" s="27"/>
      <c r="H48" s="10"/>
    </row>
    <row r="49" spans="1:8" ht="14.25">
      <c r="A49" s="15">
        <v>44835</v>
      </c>
      <c r="B49" s="16">
        <f t="shared" si="0"/>
        <v>44835</v>
      </c>
      <c r="C49" s="17"/>
      <c r="D49" s="18"/>
      <c r="E49" s="18" t="s">
        <v>64</v>
      </c>
      <c r="F49" s="18"/>
      <c r="G49" s="27"/>
      <c r="H49" s="10"/>
    </row>
    <row r="50" spans="1:8" ht="14.25">
      <c r="A50" s="15">
        <v>44836</v>
      </c>
      <c r="B50" s="16">
        <f t="shared" si="0"/>
        <v>44836</v>
      </c>
      <c r="C50" s="17"/>
      <c r="D50" s="18"/>
      <c r="E50" s="18" t="s">
        <v>65</v>
      </c>
      <c r="F50" s="18"/>
      <c r="G50" s="27"/>
      <c r="H50" s="10"/>
    </row>
    <row r="51" spans="1:8" ht="14.25">
      <c r="A51" s="15">
        <v>44842</v>
      </c>
      <c r="B51" s="16">
        <f t="shared" si="0"/>
        <v>44842</v>
      </c>
      <c r="C51" s="17"/>
      <c r="D51" s="18"/>
      <c r="E51" s="18"/>
      <c r="F51" s="33" t="s">
        <v>193</v>
      </c>
      <c r="G51" s="27" t="s">
        <v>73</v>
      </c>
      <c r="H51" s="10"/>
    </row>
    <row r="52" spans="1:8" ht="14.25">
      <c r="A52" s="15">
        <v>44843</v>
      </c>
      <c r="B52" s="16">
        <f aca="true" t="shared" si="4" ref="B52:B119">_xlfn.IFERROR(VLOOKUP($A52,祝日,2,FALSE),$A52)</f>
        <v>44843</v>
      </c>
      <c r="C52" s="17"/>
      <c r="D52" s="18"/>
      <c r="E52" s="18"/>
      <c r="F52" s="18"/>
      <c r="G52" s="27" t="s">
        <v>74</v>
      </c>
      <c r="H52" s="10">
        <f>COUNTA(#REF!)</f>
        <v>1</v>
      </c>
    </row>
    <row r="53" spans="1:8" ht="14.25">
      <c r="A53" s="15">
        <v>44844</v>
      </c>
      <c r="B53" s="16" t="str">
        <f t="shared" si="4"/>
        <v>(月･祝)</v>
      </c>
      <c r="C53" s="17"/>
      <c r="D53" s="18"/>
      <c r="E53" s="18"/>
      <c r="F53" s="18"/>
      <c r="G53" s="27" t="s">
        <v>155</v>
      </c>
      <c r="H53" s="10"/>
    </row>
    <row r="54" spans="1:8" ht="14.25">
      <c r="A54" s="15">
        <v>44849</v>
      </c>
      <c r="B54" s="16">
        <f t="shared" si="4"/>
        <v>44849</v>
      </c>
      <c r="C54" s="17"/>
      <c r="D54" s="18"/>
      <c r="E54" s="18"/>
      <c r="F54" s="18"/>
      <c r="G54" s="27" t="s">
        <v>33</v>
      </c>
      <c r="H54" s="10">
        <f>COUNTA($C103:$G103)</f>
        <v>2</v>
      </c>
    </row>
    <row r="55" spans="1:8" ht="14.25">
      <c r="A55" s="15">
        <v>44850</v>
      </c>
      <c r="B55" s="16">
        <f t="shared" si="4"/>
        <v>44850</v>
      </c>
      <c r="C55" s="17"/>
      <c r="D55" s="18"/>
      <c r="E55" s="18"/>
      <c r="F55" s="18"/>
      <c r="G55" s="27" t="s">
        <v>34</v>
      </c>
      <c r="H55" s="10">
        <f>COUNTA($C104:$G104)</f>
        <v>2</v>
      </c>
    </row>
    <row r="56" spans="1:8" ht="14.25">
      <c r="A56" s="15">
        <v>44856</v>
      </c>
      <c r="B56" s="16">
        <f t="shared" si="4"/>
        <v>44856</v>
      </c>
      <c r="C56" s="17"/>
      <c r="D56" s="18"/>
      <c r="E56" s="18"/>
      <c r="F56" s="18"/>
      <c r="G56" s="27" t="s">
        <v>136</v>
      </c>
      <c r="H56" s="10">
        <f>COUNTA(#REF!)</f>
        <v>1</v>
      </c>
    </row>
    <row r="57" spans="1:8" ht="14.25">
      <c r="A57" s="15">
        <v>44857</v>
      </c>
      <c r="B57" s="16">
        <f t="shared" si="4"/>
        <v>44857</v>
      </c>
      <c r="C57" s="17"/>
      <c r="D57" s="18"/>
      <c r="E57" s="18"/>
      <c r="F57" s="18"/>
      <c r="G57" s="27" t="s">
        <v>137</v>
      </c>
      <c r="H57" s="10">
        <f>COUNTA(#REF!)</f>
        <v>1</v>
      </c>
    </row>
    <row r="58" spans="1:8" ht="14.25">
      <c r="A58" s="15">
        <v>44863</v>
      </c>
      <c r="B58" s="16">
        <f t="shared" si="4"/>
        <v>44863</v>
      </c>
      <c r="C58" s="17"/>
      <c r="D58" s="18"/>
      <c r="E58" s="18" t="s">
        <v>86</v>
      </c>
      <c r="F58" s="18"/>
      <c r="G58" s="27"/>
      <c r="H58" s="10">
        <f>COUNTA(#REF!)</f>
        <v>1</v>
      </c>
    </row>
    <row r="59" spans="1:8" ht="14.25">
      <c r="A59" s="15">
        <v>44864</v>
      </c>
      <c r="B59" s="16">
        <f t="shared" si="4"/>
        <v>44864</v>
      </c>
      <c r="C59" s="17"/>
      <c r="D59" s="18"/>
      <c r="E59" s="18" t="s">
        <v>87</v>
      </c>
      <c r="F59" s="18"/>
      <c r="G59" s="27"/>
      <c r="H59" s="10">
        <f>COUNTA(#REF!)</f>
        <v>1</v>
      </c>
    </row>
    <row r="60" spans="1:8" ht="14.25">
      <c r="A60" s="19">
        <v>44865</v>
      </c>
      <c r="B60" s="20">
        <f t="shared" si="4"/>
        <v>44865</v>
      </c>
      <c r="C60" s="21"/>
      <c r="D60" s="22"/>
      <c r="E60" s="103"/>
      <c r="F60" s="18" t="s">
        <v>11</v>
      </c>
      <c r="G60" s="28"/>
      <c r="H60" s="10">
        <f>COUNTA($C105:$G105)</f>
        <v>0</v>
      </c>
    </row>
    <row r="61" spans="1:8" ht="14.25">
      <c r="A61" s="44">
        <v>44868</v>
      </c>
      <c r="B61" s="45" t="str">
        <f t="shared" si="4"/>
        <v>(木･祝)</v>
      </c>
      <c r="C61" s="46"/>
      <c r="D61" s="23"/>
      <c r="E61" s="23"/>
      <c r="F61" s="23"/>
      <c r="G61" s="47"/>
      <c r="H61" s="10">
        <f>COUNTA($C107:$G107)</f>
        <v>2</v>
      </c>
    </row>
    <row r="62" spans="1:8" ht="14.25">
      <c r="A62" s="15">
        <v>44870</v>
      </c>
      <c r="B62" s="16">
        <f t="shared" si="4"/>
        <v>44870</v>
      </c>
      <c r="C62" s="17"/>
      <c r="D62" s="18"/>
      <c r="E62" s="18" t="s">
        <v>156</v>
      </c>
      <c r="F62" s="18"/>
      <c r="G62" s="27" t="s">
        <v>129</v>
      </c>
      <c r="H62" s="10">
        <f>COUNTA($C110:$G110)</f>
        <v>1</v>
      </c>
    </row>
    <row r="63" spans="1:8" ht="14.25">
      <c r="A63" s="15">
        <v>44871</v>
      </c>
      <c r="B63" s="16">
        <f t="shared" si="4"/>
        <v>44871</v>
      </c>
      <c r="C63" s="17"/>
      <c r="D63" s="18"/>
      <c r="E63" s="18" t="s">
        <v>157</v>
      </c>
      <c r="F63" s="18"/>
      <c r="G63" s="36"/>
      <c r="H63" s="10">
        <f>COUNTA($C111:$G111)</f>
        <v>1</v>
      </c>
    </row>
    <row r="64" spans="1:8" ht="14.25">
      <c r="A64" s="15">
        <v>44877</v>
      </c>
      <c r="B64" s="16">
        <f t="shared" si="4"/>
        <v>44877</v>
      </c>
      <c r="C64" s="17"/>
      <c r="D64" s="18"/>
      <c r="E64" s="18" t="s">
        <v>75</v>
      </c>
      <c r="F64" s="18" t="s">
        <v>164</v>
      </c>
      <c r="G64" s="27"/>
      <c r="H64" s="10">
        <f>COUNTA($C108:$G108)</f>
        <v>2</v>
      </c>
    </row>
    <row r="65" spans="1:8" ht="14.25">
      <c r="A65" s="15">
        <v>44878</v>
      </c>
      <c r="B65" s="16">
        <f t="shared" si="4"/>
        <v>44878</v>
      </c>
      <c r="C65" s="32"/>
      <c r="D65" s="18"/>
      <c r="E65" s="18" t="s">
        <v>76</v>
      </c>
      <c r="F65" s="18"/>
      <c r="G65" s="27"/>
      <c r="H65" s="10">
        <f>COUNTA(#REF!)</f>
        <v>1</v>
      </c>
    </row>
    <row r="66" spans="1:8" ht="14.25">
      <c r="A66" s="15">
        <v>44884</v>
      </c>
      <c r="B66" s="16">
        <f t="shared" si="4"/>
        <v>44884</v>
      </c>
      <c r="C66" s="17"/>
      <c r="D66" s="18"/>
      <c r="E66" s="18" t="s">
        <v>158</v>
      </c>
      <c r="F66" s="18"/>
      <c r="G66" s="27" t="s">
        <v>148</v>
      </c>
      <c r="H66" s="10">
        <f>COUNTA(#REF!)</f>
        <v>1</v>
      </c>
    </row>
    <row r="67" spans="1:8" ht="14.25">
      <c r="A67" s="15">
        <v>44885</v>
      </c>
      <c r="B67" s="16">
        <f t="shared" si="4"/>
        <v>44885</v>
      </c>
      <c r="C67" s="17"/>
      <c r="D67" s="18"/>
      <c r="E67" s="18" t="s">
        <v>159</v>
      </c>
      <c r="F67" s="18"/>
      <c r="G67" s="27" t="s">
        <v>148</v>
      </c>
      <c r="H67" s="10">
        <f>COUNTA($C112:$G112)</f>
        <v>1</v>
      </c>
    </row>
    <row r="68" spans="1:8" ht="14.25">
      <c r="A68" s="15">
        <v>44888</v>
      </c>
      <c r="B68" s="16" t="str">
        <f t="shared" si="4"/>
        <v>(水･祝)</v>
      </c>
      <c r="C68" s="17"/>
      <c r="D68" s="18"/>
      <c r="E68" s="18"/>
      <c r="F68" s="18"/>
      <c r="G68" s="27"/>
      <c r="H68" s="10">
        <f>COUNTA($C113:$G113)</f>
        <v>1</v>
      </c>
    </row>
    <row r="69" spans="1:8" ht="14.25">
      <c r="A69" s="15">
        <v>44891</v>
      </c>
      <c r="B69" s="16">
        <f t="shared" si="4"/>
        <v>44891</v>
      </c>
      <c r="C69" s="17" t="s">
        <v>153</v>
      </c>
      <c r="D69" s="18"/>
      <c r="E69" s="18"/>
      <c r="F69" s="18"/>
      <c r="G69" s="27" t="s">
        <v>175</v>
      </c>
      <c r="H69" s="10">
        <f>COUNTA($C114:$G114)</f>
        <v>3</v>
      </c>
    </row>
    <row r="70" spans="1:8" ht="14.25">
      <c r="A70" s="15">
        <v>44892</v>
      </c>
      <c r="B70" s="16">
        <f t="shared" si="4"/>
        <v>44892</v>
      </c>
      <c r="C70" s="17" t="s">
        <v>154</v>
      </c>
      <c r="D70" s="18"/>
      <c r="E70" s="18"/>
      <c r="F70" s="18"/>
      <c r="G70" s="27" t="s">
        <v>176</v>
      </c>
      <c r="H70" s="10">
        <f>COUNTA($C115:$G115)</f>
        <v>3</v>
      </c>
    </row>
    <row r="71" spans="1:8" ht="14.25">
      <c r="A71" s="15">
        <v>44894</v>
      </c>
      <c r="B71" s="16">
        <f t="shared" si="4"/>
        <v>44894</v>
      </c>
      <c r="C71" s="17" t="s">
        <v>154</v>
      </c>
      <c r="D71" s="18"/>
      <c r="E71" s="18"/>
      <c r="F71" s="18" t="s">
        <v>146</v>
      </c>
      <c r="G71" s="27"/>
      <c r="H71" s="10">
        <f>COUNTA($C116:$G116)</f>
        <v>2</v>
      </c>
    </row>
    <row r="72" spans="1:8" ht="14.25">
      <c r="A72" s="15">
        <v>44895</v>
      </c>
      <c r="B72" s="16">
        <f t="shared" si="4"/>
        <v>44895</v>
      </c>
      <c r="C72" s="17" t="s">
        <v>154</v>
      </c>
      <c r="D72" s="18"/>
      <c r="E72" s="18"/>
      <c r="F72" s="18" t="s">
        <v>147</v>
      </c>
      <c r="G72" s="27"/>
      <c r="H72" s="10">
        <f>COUNTA($C116:$G116)</f>
        <v>2</v>
      </c>
    </row>
    <row r="73" spans="1:8" ht="14.25">
      <c r="A73" s="15">
        <v>44898</v>
      </c>
      <c r="B73" s="16">
        <f t="shared" si="4"/>
        <v>44898</v>
      </c>
      <c r="C73" s="17" t="s">
        <v>154</v>
      </c>
      <c r="D73" s="18"/>
      <c r="E73" s="18"/>
      <c r="F73" s="18"/>
      <c r="G73" s="27" t="s">
        <v>160</v>
      </c>
      <c r="H73" s="10">
        <f>COUNTA($C117:$G117)</f>
        <v>2</v>
      </c>
    </row>
    <row r="74" spans="1:8" ht="14.25">
      <c r="A74" s="15">
        <v>44899</v>
      </c>
      <c r="B74" s="16">
        <f t="shared" si="4"/>
        <v>44899</v>
      </c>
      <c r="C74" s="17" t="s">
        <v>154</v>
      </c>
      <c r="D74" s="18"/>
      <c r="E74" s="18"/>
      <c r="F74" s="18"/>
      <c r="G74" s="27" t="s">
        <v>161</v>
      </c>
      <c r="H74" s="10">
        <f>COUNTA($C118:$G118)</f>
        <v>1</v>
      </c>
    </row>
    <row r="75" spans="1:8" ht="14.25">
      <c r="A75" s="15">
        <v>44902</v>
      </c>
      <c r="B75" s="16">
        <f t="shared" si="4"/>
        <v>44902</v>
      </c>
      <c r="C75" s="17"/>
      <c r="D75" s="18"/>
      <c r="E75" s="185" t="s">
        <v>183</v>
      </c>
      <c r="F75" s="186"/>
      <c r="G75" s="27"/>
      <c r="H75" s="10"/>
    </row>
    <row r="76" spans="1:8" ht="14.25">
      <c r="A76" s="15">
        <v>44905</v>
      </c>
      <c r="B76" s="16">
        <f t="shared" si="4"/>
        <v>44905</v>
      </c>
      <c r="C76" s="17"/>
      <c r="D76" s="18"/>
      <c r="E76" s="18"/>
      <c r="F76" s="18" t="s">
        <v>162</v>
      </c>
      <c r="G76" s="27"/>
      <c r="H76" s="10">
        <f>COUNTA($C120:$G120)</f>
        <v>1</v>
      </c>
    </row>
    <row r="77" spans="1:8" ht="14.25">
      <c r="A77" s="15">
        <v>44906</v>
      </c>
      <c r="B77" s="16">
        <f t="shared" si="4"/>
        <v>44906</v>
      </c>
      <c r="C77" s="17"/>
      <c r="D77" s="18"/>
      <c r="E77" s="18"/>
      <c r="F77" s="18" t="s">
        <v>163</v>
      </c>
      <c r="G77" s="27"/>
      <c r="H77" s="10">
        <f>COUNTA($C123:$G123)</f>
        <v>1</v>
      </c>
    </row>
    <row r="78" spans="1:8" ht="14.25">
      <c r="A78" s="15">
        <v>44912</v>
      </c>
      <c r="B78" s="16">
        <f t="shared" si="4"/>
        <v>44912</v>
      </c>
      <c r="C78" s="17"/>
      <c r="D78" s="18"/>
      <c r="E78" s="18"/>
      <c r="F78" s="18"/>
      <c r="G78" s="27"/>
      <c r="H78" s="10">
        <f>COUNTA($C124:$G124)</f>
        <v>1</v>
      </c>
    </row>
    <row r="79" spans="1:8" ht="14.25">
      <c r="A79" s="15">
        <v>44913</v>
      </c>
      <c r="B79" s="16">
        <f t="shared" si="4"/>
        <v>44913</v>
      </c>
      <c r="C79" s="17"/>
      <c r="D79" s="18"/>
      <c r="E79" s="18"/>
      <c r="F79" s="33"/>
      <c r="G79" s="27"/>
      <c r="H79" s="10">
        <f>COUNTA($C127:$G127)</f>
        <v>1</v>
      </c>
    </row>
    <row r="80" spans="1:8" ht="14.25">
      <c r="A80" s="15">
        <v>44919</v>
      </c>
      <c r="B80" s="16">
        <f t="shared" si="4"/>
        <v>44919</v>
      </c>
      <c r="C80" s="17"/>
      <c r="D80" s="18"/>
      <c r="E80" s="18"/>
      <c r="F80" s="18" t="s">
        <v>166</v>
      </c>
      <c r="G80" s="27" t="s">
        <v>140</v>
      </c>
      <c r="H80" s="10">
        <f>COUNTA($C128:$G128)</f>
        <v>1</v>
      </c>
    </row>
    <row r="81" spans="1:8" ht="14.25">
      <c r="A81" s="15">
        <v>44920</v>
      </c>
      <c r="B81" s="16">
        <f t="shared" si="4"/>
        <v>44920</v>
      </c>
      <c r="C81" s="17"/>
      <c r="D81" s="18" t="s">
        <v>165</v>
      </c>
      <c r="E81" s="18"/>
      <c r="F81" s="18"/>
      <c r="G81" s="27"/>
      <c r="H81" s="10">
        <f>COUNTA($C129:$G129)</f>
        <v>1</v>
      </c>
    </row>
    <row r="82" spans="1:8" ht="14.25">
      <c r="A82" s="15">
        <v>44921</v>
      </c>
      <c r="B82" s="16" t="str">
        <f t="shared" si="4"/>
        <v>(月･年末)</v>
      </c>
      <c r="C82" s="17"/>
      <c r="D82" s="18"/>
      <c r="E82" s="18"/>
      <c r="F82" s="18"/>
      <c r="G82" s="27"/>
      <c r="H82" s="10">
        <f>COUNTA($C130:$G130)</f>
        <v>0</v>
      </c>
    </row>
    <row r="83" spans="1:8" ht="14.25">
      <c r="A83" s="15">
        <v>44922</v>
      </c>
      <c r="B83" s="16" t="str">
        <f t="shared" si="4"/>
        <v>(火･年末)</v>
      </c>
      <c r="C83" s="17"/>
      <c r="D83" s="18"/>
      <c r="E83" s="18"/>
      <c r="F83" s="18"/>
      <c r="G83" s="27"/>
      <c r="H83" s="10">
        <f>COUNTA($C131:$G131)</f>
        <v>1</v>
      </c>
    </row>
    <row r="84" spans="1:8" ht="14.25">
      <c r="A84" s="15">
        <v>44923</v>
      </c>
      <c r="B84" s="16" t="str">
        <f t="shared" si="4"/>
        <v>(水･年末)</v>
      </c>
      <c r="C84" s="17"/>
      <c r="D84" s="18"/>
      <c r="E84" s="18"/>
      <c r="F84" s="18"/>
      <c r="G84" s="27"/>
      <c r="H84" s="10">
        <f>COUNTA(#REF!)</f>
        <v>1</v>
      </c>
    </row>
    <row r="85" spans="1:8" ht="14.25">
      <c r="A85" s="15">
        <v>44924</v>
      </c>
      <c r="B85" s="16" t="str">
        <f t="shared" si="4"/>
        <v>(木･年末)</v>
      </c>
      <c r="C85" s="17"/>
      <c r="D85" s="18"/>
      <c r="E85" s="18"/>
      <c r="F85" s="18"/>
      <c r="G85" s="27"/>
      <c r="H85" s="10">
        <f>COUNTA($C132:$G132)</f>
        <v>0</v>
      </c>
    </row>
    <row r="86" spans="1:8" ht="14.25">
      <c r="A86" s="15">
        <v>44925</v>
      </c>
      <c r="B86" s="16" t="str">
        <f t="shared" si="4"/>
        <v>(金･年末)</v>
      </c>
      <c r="C86" s="17"/>
      <c r="D86" s="18"/>
      <c r="E86" s="18"/>
      <c r="F86" s="18"/>
      <c r="G86" s="27"/>
      <c r="H86" s="10">
        <f>COUNTA($C133:$G133)</f>
        <v>1</v>
      </c>
    </row>
    <row r="87" spans="1:8" ht="14.25">
      <c r="A87" s="19">
        <v>44926</v>
      </c>
      <c r="B87" s="20" t="str">
        <f t="shared" si="4"/>
        <v>(土･年末)</v>
      </c>
      <c r="C87" s="17"/>
      <c r="D87" s="18"/>
      <c r="E87" s="18"/>
      <c r="F87" s="18"/>
      <c r="G87" s="27"/>
      <c r="H87" s="10">
        <f>COUNTA($C133:$G133)</f>
        <v>1</v>
      </c>
    </row>
    <row r="88" spans="1:7" ht="14.25">
      <c r="A88" s="44">
        <v>44927</v>
      </c>
      <c r="B88" s="45" t="str">
        <f t="shared" si="4"/>
        <v>(日･祝)</v>
      </c>
      <c r="C88" s="17"/>
      <c r="D88" s="18"/>
      <c r="E88" s="18"/>
      <c r="F88" s="18"/>
      <c r="G88" s="27"/>
    </row>
    <row r="89" spans="1:7" ht="14.25">
      <c r="A89" s="15">
        <v>44928</v>
      </c>
      <c r="B89" s="16" t="str">
        <f t="shared" si="4"/>
        <v>(月･年始)</v>
      </c>
      <c r="C89" s="17"/>
      <c r="D89" s="18"/>
      <c r="E89" s="18"/>
      <c r="F89" s="18"/>
      <c r="G89" s="27"/>
    </row>
    <row r="90" spans="1:7" ht="14.25">
      <c r="A90" s="15">
        <v>44929</v>
      </c>
      <c r="B90" s="16" t="str">
        <f t="shared" si="4"/>
        <v>(火･年始)</v>
      </c>
      <c r="C90" s="17"/>
      <c r="D90" s="18"/>
      <c r="E90" s="18"/>
      <c r="F90" s="18"/>
      <c r="G90" s="27"/>
    </row>
    <row r="91" spans="1:7" ht="14.25">
      <c r="A91" s="15">
        <v>44930</v>
      </c>
      <c r="B91" s="16" t="str">
        <f t="shared" si="4"/>
        <v>(水･年始)</v>
      </c>
      <c r="C91" s="17"/>
      <c r="D91" s="18"/>
      <c r="E91" s="18"/>
      <c r="F91" s="18" t="s">
        <v>130</v>
      </c>
      <c r="G91" s="27"/>
    </row>
    <row r="92" spans="1:7" ht="14.25">
      <c r="A92" s="15">
        <v>44933</v>
      </c>
      <c r="B92" s="16">
        <f t="shared" si="4"/>
        <v>44933</v>
      </c>
      <c r="C92" s="17"/>
      <c r="D92" s="18" t="s">
        <v>40</v>
      </c>
      <c r="E92" s="18"/>
      <c r="F92" s="18"/>
      <c r="G92" s="27"/>
    </row>
    <row r="93" spans="1:7" ht="14.25">
      <c r="A93" s="15">
        <v>44934</v>
      </c>
      <c r="B93" s="16">
        <f t="shared" si="4"/>
        <v>44934</v>
      </c>
      <c r="C93" s="17"/>
      <c r="D93" s="18" t="s">
        <v>41</v>
      </c>
      <c r="E93" s="18"/>
      <c r="F93" s="18"/>
      <c r="G93" s="27"/>
    </row>
    <row r="94" spans="1:7" ht="14.25">
      <c r="A94" s="15">
        <v>44935</v>
      </c>
      <c r="B94" s="16" t="str">
        <f t="shared" si="4"/>
        <v>(月･祝)</v>
      </c>
      <c r="C94" s="17"/>
      <c r="D94" s="18" t="s">
        <v>42</v>
      </c>
      <c r="E94" s="18"/>
      <c r="F94" s="18"/>
      <c r="G94" s="27"/>
    </row>
    <row r="95" spans="1:7" ht="14.25">
      <c r="A95" s="15">
        <v>44940</v>
      </c>
      <c r="B95" s="16">
        <f t="shared" si="4"/>
        <v>44940</v>
      </c>
      <c r="C95" s="17"/>
      <c r="D95" s="18"/>
      <c r="E95" s="100"/>
      <c r="F95" s="100"/>
      <c r="G95" s="27"/>
    </row>
    <row r="96" spans="1:7" ht="14.25">
      <c r="A96" s="15">
        <v>44941</v>
      </c>
      <c r="B96" s="16">
        <f t="shared" si="4"/>
        <v>44941</v>
      </c>
      <c r="C96" s="17"/>
      <c r="D96" s="18"/>
      <c r="E96" s="100"/>
      <c r="F96" s="98"/>
      <c r="G96" s="27"/>
    </row>
    <row r="97" spans="1:7" ht="14.25">
      <c r="A97" s="15">
        <v>44947</v>
      </c>
      <c r="B97" s="16">
        <f t="shared" si="4"/>
        <v>44947</v>
      </c>
      <c r="C97" s="17"/>
      <c r="D97" s="18"/>
      <c r="E97" s="33" t="s">
        <v>79</v>
      </c>
      <c r="F97" s="33" t="s">
        <v>43</v>
      </c>
      <c r="G97" s="27"/>
    </row>
    <row r="98" spans="1:7" ht="14.25">
      <c r="A98" s="15">
        <v>44948</v>
      </c>
      <c r="B98" s="16">
        <f t="shared" si="4"/>
        <v>44948</v>
      </c>
      <c r="C98" s="17"/>
      <c r="D98" s="18"/>
      <c r="E98" s="33" t="s">
        <v>78</v>
      </c>
      <c r="F98" s="110"/>
      <c r="G98" s="27"/>
    </row>
    <row r="99" spans="1:7" ht="14.25">
      <c r="A99" s="15">
        <v>44954</v>
      </c>
      <c r="B99" s="16">
        <f t="shared" si="4"/>
        <v>44954</v>
      </c>
      <c r="C99" s="17" t="s">
        <v>186</v>
      </c>
      <c r="D99" s="18"/>
      <c r="E99" s="33"/>
      <c r="F99" s="33"/>
      <c r="G99" s="27"/>
    </row>
    <row r="100" spans="1:7" ht="14.25">
      <c r="A100" s="15">
        <v>44955</v>
      </c>
      <c r="B100" s="16">
        <f t="shared" si="4"/>
        <v>44955</v>
      </c>
      <c r="C100" s="17" t="s">
        <v>186</v>
      </c>
      <c r="D100" s="18"/>
      <c r="E100" s="33"/>
      <c r="F100" s="33"/>
      <c r="G100" s="36" t="s">
        <v>187</v>
      </c>
    </row>
    <row r="101" spans="1:7" ht="14.25">
      <c r="A101" s="15">
        <v>44956</v>
      </c>
      <c r="B101" s="16">
        <f t="shared" si="4"/>
        <v>44956</v>
      </c>
      <c r="C101" s="17"/>
      <c r="D101" s="18"/>
      <c r="E101" s="33"/>
      <c r="F101" s="18" t="s">
        <v>167</v>
      </c>
      <c r="G101" s="27"/>
    </row>
    <row r="102" spans="1:7" ht="14.25">
      <c r="A102" s="15">
        <v>44957</v>
      </c>
      <c r="B102" s="16">
        <f t="shared" si="4"/>
        <v>44957</v>
      </c>
      <c r="C102" s="17"/>
      <c r="D102" s="18"/>
      <c r="E102" s="33"/>
      <c r="F102" s="18" t="s">
        <v>168</v>
      </c>
      <c r="G102" s="27"/>
    </row>
    <row r="103" spans="1:7" ht="14.25">
      <c r="A103" s="15">
        <v>44961</v>
      </c>
      <c r="B103" s="16">
        <f t="shared" si="4"/>
        <v>44961</v>
      </c>
      <c r="C103" s="17"/>
      <c r="D103" s="18"/>
      <c r="E103" s="100" t="s">
        <v>171</v>
      </c>
      <c r="F103" s="18" t="s">
        <v>190</v>
      </c>
      <c r="G103" s="27"/>
    </row>
    <row r="104" spans="1:7" ht="14.25">
      <c r="A104" s="15">
        <v>44962</v>
      </c>
      <c r="B104" s="16">
        <f t="shared" si="4"/>
        <v>44962</v>
      </c>
      <c r="C104" s="17"/>
      <c r="D104" s="18"/>
      <c r="E104" s="100" t="s">
        <v>172</v>
      </c>
      <c r="F104" s="33" t="s">
        <v>189</v>
      </c>
      <c r="G104" s="27"/>
    </row>
    <row r="105" spans="1:7" ht="14.25">
      <c r="A105" s="15">
        <v>44968</v>
      </c>
      <c r="B105" s="16" t="str">
        <f t="shared" si="4"/>
        <v>(土･祝)</v>
      </c>
      <c r="C105" s="32"/>
      <c r="D105" s="17"/>
      <c r="E105" s="100"/>
      <c r="F105" s="33"/>
      <c r="G105" s="27"/>
    </row>
    <row r="106" spans="1:7" ht="14.25">
      <c r="A106" s="15">
        <v>44969</v>
      </c>
      <c r="B106" s="16">
        <f t="shared" si="4"/>
        <v>44969</v>
      </c>
      <c r="C106" s="32"/>
      <c r="D106" s="17"/>
      <c r="E106" s="100"/>
      <c r="F106" s="18"/>
      <c r="G106" s="27"/>
    </row>
    <row r="107" spans="1:7" ht="14.25">
      <c r="A107" s="15">
        <v>44975</v>
      </c>
      <c r="B107" s="16">
        <f t="shared" si="4"/>
        <v>44975</v>
      </c>
      <c r="C107" s="32"/>
      <c r="D107" s="18"/>
      <c r="E107" s="18"/>
      <c r="F107" s="18" t="s">
        <v>169</v>
      </c>
      <c r="G107" s="99" t="s">
        <v>144</v>
      </c>
    </row>
    <row r="108" spans="1:7" ht="14.25">
      <c r="A108" s="15">
        <v>44976</v>
      </c>
      <c r="B108" s="16">
        <f>_xlfn.IFERROR(VLOOKUP($A108,祝日,2,FALSE),$A108)</f>
        <v>44976</v>
      </c>
      <c r="C108" s="17"/>
      <c r="D108" s="18"/>
      <c r="E108" s="18"/>
      <c r="F108" s="18" t="s">
        <v>170</v>
      </c>
      <c r="G108" s="99" t="s">
        <v>145</v>
      </c>
    </row>
    <row r="109" spans="1:7" ht="14.25">
      <c r="A109" s="15">
        <v>44980</v>
      </c>
      <c r="B109" s="16" t="str">
        <f t="shared" si="4"/>
        <v>(木･祝)</v>
      </c>
      <c r="C109" s="17" t="s">
        <v>182</v>
      </c>
      <c r="D109" s="18"/>
      <c r="E109" s="100"/>
      <c r="F109" s="100"/>
      <c r="G109" s="27"/>
    </row>
    <row r="110" spans="1:7" ht="14.25">
      <c r="A110" s="15">
        <v>44982</v>
      </c>
      <c r="B110" s="16">
        <f t="shared" si="4"/>
        <v>44982</v>
      </c>
      <c r="C110" s="17"/>
      <c r="D110" s="18"/>
      <c r="E110" s="100" t="s">
        <v>173</v>
      </c>
      <c r="F110" s="18"/>
      <c r="G110" s="27"/>
    </row>
    <row r="111" spans="1:7" ht="14.25">
      <c r="A111" s="19">
        <v>44983</v>
      </c>
      <c r="B111" s="20">
        <f t="shared" si="4"/>
        <v>44983</v>
      </c>
      <c r="C111" s="21"/>
      <c r="D111" s="22"/>
      <c r="E111" s="101" t="s">
        <v>174</v>
      </c>
      <c r="F111" s="22"/>
      <c r="G111" s="28"/>
    </row>
    <row r="112" spans="1:7" ht="14.25">
      <c r="A112" s="44">
        <v>44989</v>
      </c>
      <c r="B112" s="45">
        <f t="shared" si="4"/>
        <v>44989</v>
      </c>
      <c r="C112" s="46"/>
      <c r="D112" s="23"/>
      <c r="E112" s="18"/>
      <c r="F112" s="33" t="s">
        <v>12</v>
      </c>
      <c r="G112" s="47"/>
    </row>
    <row r="113" spans="1:7" ht="14.25">
      <c r="A113" s="15">
        <v>44990</v>
      </c>
      <c r="B113" s="16">
        <f t="shared" si="4"/>
        <v>44990</v>
      </c>
      <c r="C113" s="17"/>
      <c r="D113" s="18"/>
      <c r="E113" s="18"/>
      <c r="F113" s="33" t="s">
        <v>13</v>
      </c>
      <c r="G113" s="27"/>
    </row>
    <row r="114" spans="1:7" ht="14.25">
      <c r="A114" s="15">
        <v>44996</v>
      </c>
      <c r="B114" s="16">
        <f t="shared" si="4"/>
        <v>44996</v>
      </c>
      <c r="C114" s="17" t="s">
        <v>53</v>
      </c>
      <c r="D114" s="18"/>
      <c r="E114" s="18"/>
      <c r="F114" s="109" t="s">
        <v>132</v>
      </c>
      <c r="G114" s="109" t="s">
        <v>18</v>
      </c>
    </row>
    <row r="115" spans="1:7" ht="14.25">
      <c r="A115" s="15">
        <v>44997</v>
      </c>
      <c r="B115" s="16">
        <f t="shared" si="4"/>
        <v>44997</v>
      </c>
      <c r="C115" s="17" t="s">
        <v>53</v>
      </c>
      <c r="D115" s="18"/>
      <c r="E115" s="18"/>
      <c r="F115" s="36" t="s">
        <v>133</v>
      </c>
      <c r="G115" s="36" t="s">
        <v>19</v>
      </c>
    </row>
    <row r="116" spans="1:7" ht="14.25">
      <c r="A116" s="15">
        <v>45003</v>
      </c>
      <c r="B116" s="16">
        <f t="shared" si="4"/>
        <v>45003</v>
      </c>
      <c r="C116" s="17" t="s">
        <v>53</v>
      </c>
      <c r="D116" s="18"/>
      <c r="E116" s="33"/>
      <c r="F116" s="18" t="s">
        <v>66</v>
      </c>
      <c r="G116" s="27"/>
    </row>
    <row r="117" spans="1:7" ht="14.25">
      <c r="A117" s="15">
        <v>45004</v>
      </c>
      <c r="B117" s="16">
        <f t="shared" si="4"/>
        <v>45004</v>
      </c>
      <c r="C117" s="17" t="s">
        <v>53</v>
      </c>
      <c r="D117" s="18"/>
      <c r="E117" s="33"/>
      <c r="F117" s="18" t="s">
        <v>67</v>
      </c>
      <c r="G117" s="27"/>
    </row>
    <row r="118" spans="1:7" ht="14.25">
      <c r="A118" s="15">
        <v>45005</v>
      </c>
      <c r="B118" s="16">
        <f t="shared" si="4"/>
        <v>45005</v>
      </c>
      <c r="C118" s="17" t="s">
        <v>131</v>
      </c>
      <c r="D118" s="18"/>
      <c r="E118" s="18"/>
      <c r="F118" s="18"/>
      <c r="G118" s="27"/>
    </row>
    <row r="119" spans="1:7" ht="14.25">
      <c r="A119" s="15">
        <v>45006</v>
      </c>
      <c r="B119" s="16" t="str">
        <f t="shared" si="4"/>
        <v>(火･祝)</v>
      </c>
      <c r="C119" s="17"/>
      <c r="D119" s="18"/>
      <c r="E119" s="18"/>
      <c r="F119" s="18" t="s">
        <v>177</v>
      </c>
      <c r="G119" s="27"/>
    </row>
    <row r="120" spans="1:7" ht="14.25">
      <c r="A120" s="15">
        <v>45010</v>
      </c>
      <c r="B120" s="16">
        <f aca="true" t="shared" si="5" ref="B120:B130">_xlfn.IFERROR(VLOOKUP($A120,祝日,2,FALSE),$A120)</f>
        <v>45010</v>
      </c>
      <c r="C120" s="17"/>
      <c r="D120" s="18"/>
      <c r="E120" s="33"/>
      <c r="F120" s="18"/>
      <c r="G120" s="27" t="s">
        <v>134</v>
      </c>
    </row>
    <row r="121" spans="1:7" ht="14.25">
      <c r="A121" s="15">
        <v>45011</v>
      </c>
      <c r="B121" s="16">
        <f t="shared" si="5"/>
        <v>45011</v>
      </c>
      <c r="C121" s="17"/>
      <c r="D121" s="18"/>
      <c r="E121" s="33"/>
      <c r="F121" s="18"/>
      <c r="G121" s="27" t="s">
        <v>135</v>
      </c>
    </row>
    <row r="122" spans="1:7" ht="14.25">
      <c r="A122" s="15">
        <v>45015</v>
      </c>
      <c r="B122" s="16">
        <f t="shared" si="5"/>
        <v>45015</v>
      </c>
      <c r="C122" s="17"/>
      <c r="D122" s="18"/>
      <c r="E122" s="18"/>
      <c r="F122" s="18" t="s">
        <v>146</v>
      </c>
      <c r="G122" s="27"/>
    </row>
    <row r="123" spans="1:7" ht="14.25">
      <c r="A123" s="15">
        <v>45016</v>
      </c>
      <c r="B123" s="16">
        <f t="shared" si="5"/>
        <v>45016</v>
      </c>
      <c r="C123" s="17"/>
      <c r="D123" s="18"/>
      <c r="E123" s="18"/>
      <c r="F123" s="18" t="s">
        <v>147</v>
      </c>
      <c r="G123" s="27"/>
    </row>
    <row r="124" spans="1:7" ht="14.25">
      <c r="A124" s="15">
        <v>45017</v>
      </c>
      <c r="B124" s="16">
        <f t="shared" si="5"/>
        <v>45017</v>
      </c>
      <c r="C124" s="17"/>
      <c r="D124" s="18"/>
      <c r="E124" s="18" t="s">
        <v>55</v>
      </c>
      <c r="F124" s="18"/>
      <c r="G124" s="27"/>
    </row>
    <row r="125" spans="1:7" ht="14.25">
      <c r="A125" s="15">
        <v>45018</v>
      </c>
      <c r="B125" s="16">
        <f t="shared" si="5"/>
        <v>45018</v>
      </c>
      <c r="C125" s="17"/>
      <c r="D125" s="18"/>
      <c r="E125" s="18" t="s">
        <v>68</v>
      </c>
      <c r="F125" s="18"/>
      <c r="G125" s="27"/>
    </row>
    <row r="126" spans="1:7" ht="14.25">
      <c r="A126" s="15">
        <v>45024</v>
      </c>
      <c r="B126" s="16">
        <f t="shared" si="5"/>
        <v>45024</v>
      </c>
      <c r="C126" s="17"/>
      <c r="D126" s="18"/>
      <c r="E126" s="18" t="s">
        <v>58</v>
      </c>
      <c r="F126" s="18" t="s">
        <v>54</v>
      </c>
      <c r="G126" s="27"/>
    </row>
    <row r="127" spans="1:7" ht="14.25">
      <c r="A127" s="15">
        <v>45025</v>
      </c>
      <c r="B127" s="16">
        <f t="shared" si="5"/>
        <v>45025</v>
      </c>
      <c r="C127" s="17"/>
      <c r="D127" s="18"/>
      <c r="E127" s="18" t="s">
        <v>59</v>
      </c>
      <c r="F127" s="18"/>
      <c r="G127" s="27"/>
    </row>
    <row r="128" spans="1:7" ht="14.25">
      <c r="A128" s="15">
        <v>45031</v>
      </c>
      <c r="B128" s="16">
        <f t="shared" si="5"/>
        <v>45031</v>
      </c>
      <c r="C128" s="17"/>
      <c r="D128" s="18"/>
      <c r="E128" s="18" t="s">
        <v>56</v>
      </c>
      <c r="F128" s="18"/>
      <c r="G128" s="27"/>
    </row>
    <row r="129" spans="1:7" ht="14.25">
      <c r="A129" s="15">
        <v>45032</v>
      </c>
      <c r="B129" s="16">
        <f t="shared" si="5"/>
        <v>45032</v>
      </c>
      <c r="C129" s="17"/>
      <c r="D129" s="18"/>
      <c r="E129" s="18" t="s">
        <v>57</v>
      </c>
      <c r="F129" s="18"/>
      <c r="G129" s="27"/>
    </row>
    <row r="130" spans="1:7" ht="14.25">
      <c r="A130" s="15">
        <v>45038</v>
      </c>
      <c r="B130" s="16">
        <f t="shared" si="5"/>
        <v>45038</v>
      </c>
      <c r="C130" s="17"/>
      <c r="D130" s="18"/>
      <c r="E130" s="18"/>
      <c r="F130" s="18"/>
      <c r="G130" s="27"/>
    </row>
    <row r="131" spans="1:7" ht="14.25">
      <c r="A131" s="15">
        <v>45039</v>
      </c>
      <c r="B131" s="16">
        <f>_xlfn.IFERROR(VLOOKUP($A131,祝日,2,FALSE),$A131)</f>
        <v>45039</v>
      </c>
      <c r="C131" s="17"/>
      <c r="D131" s="18"/>
      <c r="E131" s="18"/>
      <c r="F131" s="18"/>
      <c r="G131" s="27" t="s">
        <v>181</v>
      </c>
    </row>
    <row r="132" spans="1:7" ht="14.25">
      <c r="A132" s="15">
        <v>45045</v>
      </c>
      <c r="B132" s="16" t="str">
        <f>_xlfn.IFERROR(VLOOKUP($A132,祝日,2,FALSE),$A132)</f>
        <v>(土･祝)</v>
      </c>
      <c r="C132" s="32"/>
      <c r="D132" s="18"/>
      <c r="E132" s="18"/>
      <c r="F132" s="18"/>
      <c r="G132" s="27"/>
    </row>
    <row r="133" spans="1:7" ht="14.25">
      <c r="A133" s="15">
        <v>45046</v>
      </c>
      <c r="B133" s="16" t="str">
        <f>_xlfn.IFERROR(VLOOKUP($A133,祝日,2,FALSE),$A133)</f>
        <v>(日･GW)</v>
      </c>
      <c r="C133" s="32"/>
      <c r="D133" s="18" t="s">
        <v>150</v>
      </c>
      <c r="E133" s="18"/>
      <c r="F133" s="18"/>
      <c r="G133" s="27"/>
    </row>
  </sheetData>
  <sheetProtection/>
  <mergeCells count="4">
    <mergeCell ref="A1:F1"/>
    <mergeCell ref="A2:G2"/>
    <mergeCell ref="A3:B3"/>
    <mergeCell ref="E75:F75"/>
  </mergeCells>
  <conditionalFormatting sqref="A25:B25 D105 D25:G25 A77:G85 A73:G74 G121 G75 A75:E75">
    <cfRule type="expression" priority="338" dxfId="347" stopIfTrue="1">
      <formula>MONTH($A25)&lt;&gt;MONTH($A24)</formula>
    </cfRule>
  </conditionalFormatting>
  <conditionalFormatting sqref="E105:F105 G54 A76:G76 F120:G120 A120:D120">
    <cfRule type="expression" priority="348" dxfId="347" stopIfTrue="1">
      <formula>MONTH($A54)&lt;&gt;MONTH($A52)</formula>
    </cfRule>
  </conditionalFormatting>
  <conditionalFormatting sqref="A102:G102 A110:G110">
    <cfRule type="expression" priority="350" dxfId="347" stopIfTrue="1">
      <formula>MONTH($A102)&lt;&gt;MONTH($A99)</formula>
    </cfRule>
  </conditionalFormatting>
  <conditionalFormatting sqref="E21">
    <cfRule type="expression" priority="351" dxfId="347" stopIfTrue="1">
      <formula>MONTH($A21)&lt;&gt;MONTH('2022'!#REF!)</formula>
    </cfRule>
  </conditionalFormatting>
  <conditionalFormatting sqref="D92:D96 A57:F57 A93:C93 F10:F12 A94:A96 E93:G94 C94 G95:G96 A90:E91 G90:G91 E43:G43 A32:B34 A60:E60 A88:G89 A86:A87 A104:G104 A107:B107 A111:G111 A124:G131 A6:D7 D107 F107:G107 A10:D12 A98:B98 G98 A55:F55 A31:G31 A5:G5 A22:B22 A27:G28 A14:D17 A8:C9 A19:C19 A18:B18 E44 G44 A62:G63 A114:E115 A116:D117 F116:G117 G22 D22:E22 A49:G53 A64:E64 G64 D98 A37:G39 G16:G19 F14:G17 A65:G70 A118:G119 G8:G9 G60 D32:G32 D33:D34 G33:G34 A113:D113 G113 A40:B46 D40:G42 D45:G46">
    <cfRule type="expression" priority="159" dxfId="347" stopIfTrue="1">
      <formula>MONTH($A5)&lt;&gt;MONTH($A4)</formula>
    </cfRule>
  </conditionalFormatting>
  <conditionalFormatting sqref="A92:G92">
    <cfRule type="expression" priority="160" dxfId="347" stopIfTrue="1">
      <formula>MONTH($A92)&lt;&gt;MONTH('2022'!#REF!)</formula>
    </cfRule>
  </conditionalFormatting>
  <conditionalFormatting sqref="A59:G59 B87:G87 A13:G13 A48:G48 A72:E72 G72">
    <cfRule type="expression" priority="161" dxfId="347" stopIfTrue="1">
      <formula>MONTH($A13)&lt;&gt;MONTH($A11)</formula>
    </cfRule>
  </conditionalFormatting>
  <conditionalFormatting sqref="A97:B97 G97 A123:E123 D97 G123">
    <cfRule type="expression" priority="162" dxfId="347" stopIfTrue="1">
      <formula>MONTH($A97)&lt;&gt;MONTH($A94)</formula>
    </cfRule>
  </conditionalFormatting>
  <conditionalFormatting sqref="G55">
    <cfRule type="expression" priority="158" dxfId="347" stopIfTrue="1">
      <formula>MONTH($A55)&lt;&gt;MONTH($A54)</formula>
    </cfRule>
  </conditionalFormatting>
  <conditionalFormatting sqref="G56:G57">
    <cfRule type="expression" priority="157" dxfId="347" stopIfTrue="1">
      <formula>MONTH($A56)&lt;&gt;MONTH($A55)</formula>
    </cfRule>
  </conditionalFormatting>
  <conditionalFormatting sqref="G30:G31">
    <cfRule type="expression" priority="156" dxfId="347" stopIfTrue="1">
      <formula>MONTH($A30)&lt;&gt;MONTH($A29)</formula>
    </cfRule>
  </conditionalFormatting>
  <conditionalFormatting sqref="F91">
    <cfRule type="expression" priority="155" dxfId="347" stopIfTrue="1">
      <formula>MONTH($A91)&lt;&gt;MONTH('2022'!#REF!)</formula>
    </cfRule>
  </conditionalFormatting>
  <conditionalFormatting sqref="A103:E103 G103">
    <cfRule type="expression" priority="154" dxfId="347" stopIfTrue="1">
      <formula>MONTH($A103)&lt;&gt;MONTH($A102)</formula>
    </cfRule>
  </conditionalFormatting>
  <conditionalFormatting sqref="F103">
    <cfRule type="expression" priority="153" dxfId="347" stopIfTrue="1">
      <formula>MONTH($A103)&lt;&gt;MONTH($A102)</formula>
    </cfRule>
  </conditionalFormatting>
  <conditionalFormatting sqref="E10:E12">
    <cfRule type="expression" priority="151" dxfId="347" stopIfTrue="1">
      <formula>MONTH($A10)&lt;&gt;MONTH($A9)</formula>
    </cfRule>
  </conditionalFormatting>
  <conditionalFormatting sqref="E17">
    <cfRule type="expression" priority="150" dxfId="347" stopIfTrue="1">
      <formula>MONTH($A17)&lt;&gt;MONTH($A16)</formula>
    </cfRule>
  </conditionalFormatting>
  <conditionalFormatting sqref="E16:E17">
    <cfRule type="expression" priority="149" dxfId="347" stopIfTrue="1">
      <formula>MONTH($A16)&lt;&gt;MONTH($A15)</formula>
    </cfRule>
  </conditionalFormatting>
  <conditionalFormatting sqref="B94:B96">
    <cfRule type="expression" priority="148" dxfId="347" stopIfTrue="1">
      <formula>MONTH($A94)&lt;&gt;MONTH('2022'!#REF!)</formula>
    </cfRule>
  </conditionalFormatting>
  <conditionalFormatting sqref="A133:C133 E133:G133">
    <cfRule type="expression" priority="147" dxfId="347" stopIfTrue="1">
      <formula>MONTH($A133)&lt;&gt;MONTH($A132)</formula>
    </cfRule>
  </conditionalFormatting>
  <conditionalFormatting sqref="D133">
    <cfRule type="expression" priority="146" dxfId="347" stopIfTrue="1">
      <formula>MONTH($A133)&lt;&gt;MONTH($A132)</formula>
    </cfRule>
  </conditionalFormatting>
  <conditionalFormatting sqref="F90">
    <cfRule type="expression" priority="145" dxfId="347" stopIfTrue="1">
      <formula>MONTH($A90)&lt;&gt;MONTH('2022'!#REF!)</formula>
    </cfRule>
  </conditionalFormatting>
  <conditionalFormatting sqref="D43:D44">
    <cfRule type="expression" priority="144" dxfId="347" stopIfTrue="1">
      <formula>MONTH($A43)&lt;&gt;MONTH($A42)</formula>
    </cfRule>
  </conditionalFormatting>
  <conditionalFormatting sqref="F77">
    <cfRule type="expression" priority="163" dxfId="347" stopIfTrue="1">
      <formula>MONTH($A77)&lt;&gt;MONTH('2022'!#REF!)</formula>
    </cfRule>
  </conditionalFormatting>
  <conditionalFormatting sqref="F78">
    <cfRule type="expression" priority="164" dxfId="347" stopIfTrue="1">
      <formula>MONTH($A78)&lt;&gt;MONTH('2022'!#REF!)</formula>
    </cfRule>
  </conditionalFormatting>
  <conditionalFormatting sqref="A26:G26 A36:B36 A61:G61 A112:D112 D36:G36 G112">
    <cfRule type="expression" priority="165" dxfId="347" stopIfTrue="1">
      <formula>MONTH($A26)&lt;&gt;MONTH('2022'!#REF!)</formula>
    </cfRule>
  </conditionalFormatting>
  <conditionalFormatting sqref="A58:G58">
    <cfRule type="expression" priority="140" dxfId="347" stopIfTrue="1">
      <formula>MONTH($A58)&lt;&gt;MONTH($A56)</formula>
    </cfRule>
  </conditionalFormatting>
  <conditionalFormatting sqref="B86:G86">
    <cfRule type="expression" priority="139" dxfId="347" stopIfTrue="1">
      <formula>MONTH($A86)&lt;&gt;MONTH($A85)</formula>
    </cfRule>
  </conditionalFormatting>
  <conditionalFormatting sqref="A100:B100 G100 D100">
    <cfRule type="expression" priority="138" dxfId="347" stopIfTrue="1">
      <formula>MONTH($A100)&lt;&gt;MONTH($A99)</formula>
    </cfRule>
  </conditionalFormatting>
  <conditionalFormatting sqref="A105:C105 G105">
    <cfRule type="expression" priority="166" dxfId="347" stopIfTrue="1">
      <formula>MONTH($A105)&lt;&gt;MONTH('2022'!#REF!)</formula>
    </cfRule>
  </conditionalFormatting>
  <conditionalFormatting sqref="A108:D108 F108:G108">
    <cfRule type="expression" priority="167" dxfId="347" stopIfTrue="1">
      <formula>MONTH($A108)&lt;&gt;MONTH($A111)</formula>
    </cfRule>
  </conditionalFormatting>
  <conditionalFormatting sqref="A121:D121 F121:G121">
    <cfRule type="expression" priority="137" dxfId="347" stopIfTrue="1">
      <formula>MONTH($A121)&lt;&gt;MONTH($A120)</formula>
    </cfRule>
  </conditionalFormatting>
  <conditionalFormatting sqref="G10:G12">
    <cfRule type="expression" priority="134" dxfId="347" stopIfTrue="1">
      <formula>MONTH($A6)&lt;&gt;MONTH($A5)</formula>
    </cfRule>
  </conditionalFormatting>
  <conditionalFormatting sqref="G6:G7">
    <cfRule type="expression" priority="133" dxfId="347" stopIfTrue="1">
      <formula>MONTH($A6)&lt;&gt;MONTH($A5)</formula>
    </cfRule>
  </conditionalFormatting>
  <conditionalFormatting sqref="D106">
    <cfRule type="expression" priority="129" dxfId="347" stopIfTrue="1">
      <formula>MONTH($A106)&lt;&gt;MONTH($A105)</formula>
    </cfRule>
  </conditionalFormatting>
  <conditionalFormatting sqref="C106:C107">
    <cfRule type="expression" priority="128" dxfId="347" stopIfTrue="1">
      <formula>MONTH($A106)&lt;&gt;MONTH('2022'!#REF!)</formula>
    </cfRule>
  </conditionalFormatting>
  <conditionalFormatting sqref="E108">
    <cfRule type="expression" priority="126" dxfId="347" stopIfTrue="1">
      <formula>MONTH($A108)&lt;&gt;MONTH($A107)</formula>
    </cfRule>
  </conditionalFormatting>
  <conditionalFormatting sqref="E107">
    <cfRule type="expression" priority="127" dxfId="347" stopIfTrue="1">
      <formula>MONTH($A107)&lt;&gt;MONTH('2022'!#REF!)</formula>
    </cfRule>
  </conditionalFormatting>
  <conditionalFormatting sqref="A23:B23 D23:G23">
    <cfRule type="expression" priority="125" dxfId="347" stopIfTrue="1">
      <formula>MONTH($A23)&lt;&gt;MONTH($A21)</formula>
    </cfRule>
  </conditionalFormatting>
  <conditionalFormatting sqref="A35:B35 D35:G35">
    <cfRule type="expression" priority="124" dxfId="347" stopIfTrue="1">
      <formula>MONTH($A35)&lt;&gt;MONTH($A34)</formula>
    </cfRule>
  </conditionalFormatting>
  <conditionalFormatting sqref="A47:G47">
    <cfRule type="expression" priority="123" dxfId="347" stopIfTrue="1">
      <formula>MONTH($A47)&lt;&gt;MONTH($A46)</formula>
    </cfRule>
  </conditionalFormatting>
  <conditionalFormatting sqref="A71:G71">
    <cfRule type="expression" priority="122" dxfId="347" stopIfTrue="1">
      <formula>MONTH($A71)&lt;&gt;MONTH($A70)</formula>
    </cfRule>
  </conditionalFormatting>
  <conditionalFormatting sqref="A122:E122 G122">
    <cfRule type="expression" priority="121" dxfId="347" stopIfTrue="1">
      <formula>MONTH($A122)&lt;&gt;MONTH($A118)</formula>
    </cfRule>
  </conditionalFormatting>
  <conditionalFormatting sqref="A99:B99 G99 A54:F54 A4:E4 D99 G4">
    <cfRule type="expression" priority="168" dxfId="347" stopIfTrue="1">
      <formula>MONTH($A4)&lt;&gt;MONTH('2022'!#REF!)</formula>
    </cfRule>
  </conditionalFormatting>
  <conditionalFormatting sqref="A56:F56">
    <cfRule type="expression" priority="169" dxfId="347" stopIfTrue="1">
      <formula>MONTH($A56)&lt;&gt;MONTH('2022'!#REF!)</formula>
    </cfRule>
  </conditionalFormatting>
  <conditionalFormatting sqref="A29:D30 G29">
    <cfRule type="expression" priority="170" dxfId="347" stopIfTrue="1">
      <formula>MONTH($A29)&lt;&gt;MONTH('2022'!#REF!)</formula>
    </cfRule>
  </conditionalFormatting>
  <conditionalFormatting sqref="A20:G20">
    <cfRule type="expression" priority="171" dxfId="347" stopIfTrue="1">
      <formula>MONTH($A20)&lt;&gt;MONTH('2022'!#REF!)</formula>
    </cfRule>
  </conditionalFormatting>
  <conditionalFormatting sqref="A21:B21 G21 D21">
    <cfRule type="expression" priority="173" dxfId="347" stopIfTrue="1">
      <formula>MONTH($A21)&lt;&gt;MONTH('2022'!#REF!)</formula>
    </cfRule>
  </conditionalFormatting>
  <conditionalFormatting sqref="F19">
    <cfRule type="expression" priority="120" dxfId="347" stopIfTrue="1">
      <formula>MONTH($A19)&lt;&gt;MONTH($A18)</formula>
    </cfRule>
  </conditionalFormatting>
  <conditionalFormatting sqref="F18">
    <cfRule type="expression" priority="118" dxfId="347" stopIfTrue="1">
      <formula>MONTH($A18)&lt;&gt;MONTH($A17)</formula>
    </cfRule>
  </conditionalFormatting>
  <conditionalFormatting sqref="F9">
    <cfRule type="expression" priority="116" dxfId="347" stopIfTrue="1">
      <formula>MONTH($A9)&lt;&gt;MONTH($A8)</formula>
    </cfRule>
  </conditionalFormatting>
  <conditionalFormatting sqref="E8:E9">
    <cfRule type="expression" priority="115" dxfId="347" stopIfTrue="1">
      <formula>MONTH($A8)&lt;&gt;MONTH($A7)</formula>
    </cfRule>
  </conditionalFormatting>
  <conditionalFormatting sqref="F8">
    <cfRule type="expression" priority="114" dxfId="347" stopIfTrue="1">
      <formula>MONTH($A8)&lt;&gt;MONTH($A7)</formula>
    </cfRule>
  </conditionalFormatting>
  <conditionalFormatting sqref="D8:D9">
    <cfRule type="expression" priority="111" dxfId="347" stopIfTrue="1">
      <formula>MONTH($A8)&lt;&gt;MONTH($A7)</formula>
    </cfRule>
  </conditionalFormatting>
  <conditionalFormatting sqref="F72">
    <cfRule type="expression" priority="109" dxfId="347" stopIfTrue="1">
      <formula>MONTH($A72)&lt;&gt;MONTH($A70)</formula>
    </cfRule>
  </conditionalFormatting>
  <conditionalFormatting sqref="C18">
    <cfRule type="expression" priority="108" dxfId="347" stopIfTrue="1">
      <formula>MONTH($A18)&lt;&gt;MONTH('2022'!#REF!)</formula>
    </cfRule>
  </conditionalFormatting>
  <conditionalFormatting sqref="F100">
    <cfRule type="expression" priority="106" dxfId="347" stopIfTrue="1">
      <formula>MONTH($A100)&lt;&gt;MONTH($A99)</formula>
    </cfRule>
  </conditionalFormatting>
  <conditionalFormatting sqref="F99">
    <cfRule type="expression" priority="107" dxfId="347" stopIfTrue="1">
      <formula>MONTH($A99)&lt;&gt;MONTH($A96)</formula>
    </cfRule>
  </conditionalFormatting>
  <conditionalFormatting sqref="E99">
    <cfRule type="expression" priority="105" dxfId="347" stopIfTrue="1">
      <formula>MONTH($A99)&lt;&gt;MONTH($A96)</formula>
    </cfRule>
  </conditionalFormatting>
  <conditionalFormatting sqref="E100">
    <cfRule type="expression" priority="104" dxfId="347" stopIfTrue="1">
      <formula>MONTH($A100)&lt;&gt;MONTH($A99)</formula>
    </cfRule>
  </conditionalFormatting>
  <conditionalFormatting sqref="F96">
    <cfRule type="expression" priority="102" dxfId="347" stopIfTrue="1">
      <formula>MONTH($A96)&lt;&gt;MONTH($A95)</formula>
    </cfRule>
  </conditionalFormatting>
  <conditionalFormatting sqref="F44">
    <cfRule type="expression" priority="99" dxfId="347" stopIfTrue="1">
      <formula>MONTH($A44)&lt;&gt;MONTH($A43)</formula>
    </cfRule>
  </conditionalFormatting>
  <conditionalFormatting sqref="E106">
    <cfRule type="expression" priority="97" dxfId="347" stopIfTrue="1">
      <formula>MONTH($A106)&lt;&gt;MONTH($A105)</formula>
    </cfRule>
  </conditionalFormatting>
  <conditionalFormatting sqref="E117">
    <cfRule type="expression" priority="95" dxfId="347" stopIfTrue="1">
      <formula>MONTH($A117)&lt;&gt;MONTH($A116)</formula>
    </cfRule>
  </conditionalFormatting>
  <conditionalFormatting sqref="E116">
    <cfRule type="expression" priority="94" dxfId="347" stopIfTrue="1">
      <formula>MONTH($A116)&lt;&gt;MONTH($A115)</formula>
    </cfRule>
  </conditionalFormatting>
  <conditionalFormatting sqref="E121">
    <cfRule type="expression" priority="93" dxfId="347" stopIfTrue="1">
      <formula>MONTH($A121)&lt;&gt;MONTH($A120)</formula>
    </cfRule>
  </conditionalFormatting>
  <conditionalFormatting sqref="E120">
    <cfRule type="expression" priority="92" dxfId="347" stopIfTrue="1">
      <formula>MONTH($A120)&lt;&gt;MONTH($A118)</formula>
    </cfRule>
  </conditionalFormatting>
  <conditionalFormatting sqref="C97">
    <cfRule type="expression" priority="91" dxfId="347" stopIfTrue="1">
      <formula>MONTH($A97)&lt;&gt;MONTH($A96)</formula>
    </cfRule>
  </conditionalFormatting>
  <conditionalFormatting sqref="A24:B24 A132:G132 D24:G24">
    <cfRule type="expression" priority="376" dxfId="347" stopIfTrue="1">
      <formula>MONTH($A24)&lt;&gt;MONTH('2022'!#REF!)</formula>
    </cfRule>
  </conditionalFormatting>
  <conditionalFormatting sqref="A101:G101">
    <cfRule type="expression" priority="79" dxfId="347" stopIfTrue="1">
      <formula>MONTH($A101)&lt;&gt;MONTH($A98)</formula>
    </cfRule>
  </conditionalFormatting>
  <conditionalFormatting sqref="A106:B106 F106:G106">
    <cfRule type="expression" priority="377" dxfId="347" stopIfTrue="1">
      <formula>MONTH($A106)&lt;&gt;MONTH('2022'!#REF!)</formula>
    </cfRule>
  </conditionalFormatting>
  <conditionalFormatting sqref="A109:E109 G109">
    <cfRule type="expression" priority="78" dxfId="347" stopIfTrue="1">
      <formula>MONTH($A109)&lt;&gt;MONTH($A106)</formula>
    </cfRule>
  </conditionalFormatting>
  <conditionalFormatting sqref="F22">
    <cfRule type="expression" priority="73" dxfId="347" stopIfTrue="1">
      <formula>MONTH($A22)&lt;&gt;MONTH($A21)</formula>
    </cfRule>
  </conditionalFormatting>
  <conditionalFormatting sqref="F21">
    <cfRule type="expression" priority="74" dxfId="347" stopIfTrue="1">
      <formula>MONTH($A21)&lt;&gt;MONTH('2022'!#REF!)</formula>
    </cfRule>
  </conditionalFormatting>
  <conditionalFormatting sqref="F7">
    <cfRule type="expression" priority="72" dxfId="347" stopIfTrue="1">
      <formula>MONTH($A7)&lt;&gt;MONTH($A6)</formula>
    </cfRule>
  </conditionalFormatting>
  <conditionalFormatting sqref="E6:E7">
    <cfRule type="expression" priority="71" dxfId="347" stopIfTrue="1">
      <formula>MONTH($A6)&lt;&gt;MONTH($A5)</formula>
    </cfRule>
  </conditionalFormatting>
  <conditionalFormatting sqref="F6">
    <cfRule type="expression" priority="70" dxfId="347" stopIfTrue="1">
      <formula>MONTH($A6)&lt;&gt;MONTH($A5)</formula>
    </cfRule>
  </conditionalFormatting>
  <conditionalFormatting sqref="C21:C25">
    <cfRule type="expression" priority="68" dxfId="347" stopIfTrue="1">
      <formula>MONTH($A21)&lt;&gt;MONTH('2022'!#REF!)</formula>
    </cfRule>
  </conditionalFormatting>
  <conditionalFormatting sqref="F64">
    <cfRule type="expression" priority="56" dxfId="347" stopIfTrue="1">
      <formula>MONTH($A64)&lt;&gt;MONTH($A63)</formula>
    </cfRule>
  </conditionalFormatting>
  <conditionalFormatting sqref="E95">
    <cfRule type="expression" priority="55" dxfId="347" stopIfTrue="1">
      <formula>MONTH($A95)&lt;&gt;MONTH($A92)</formula>
    </cfRule>
  </conditionalFormatting>
  <conditionalFormatting sqref="E96">
    <cfRule type="expression" priority="54" dxfId="347" stopIfTrue="1">
      <formula>MONTH($A96)&lt;&gt;MONTH($A95)</formula>
    </cfRule>
  </conditionalFormatting>
  <conditionalFormatting sqref="C98:C100">
    <cfRule type="expression" priority="53" dxfId="347" stopIfTrue="1">
      <formula>MONTH($A98)&lt;&gt;MONTH($A97)</formula>
    </cfRule>
  </conditionalFormatting>
  <conditionalFormatting sqref="F95">
    <cfRule type="expression" priority="52" dxfId="347" stopIfTrue="1">
      <formula>MONTH($A95)&lt;&gt;MONTH($A93)</formula>
    </cfRule>
  </conditionalFormatting>
  <conditionalFormatting sqref="F109">
    <cfRule type="expression" priority="51" dxfId="347" stopIfTrue="1">
      <formula>MONTH($A109)&lt;&gt;MONTH($A108)</formula>
    </cfRule>
  </conditionalFormatting>
  <conditionalFormatting sqref="F122">
    <cfRule type="expression" priority="48" dxfId="347" stopIfTrue="1">
      <formula>MONTH($A122)&lt;&gt;MONTH($A121)</formula>
    </cfRule>
  </conditionalFormatting>
  <conditionalFormatting sqref="F123">
    <cfRule type="expression" priority="47" dxfId="347" stopIfTrue="1">
      <formula>MONTH($A123)&lt;&gt;MONTH($A121)</formula>
    </cfRule>
  </conditionalFormatting>
  <conditionalFormatting sqref="E15">
    <cfRule type="expression" priority="46" dxfId="347" stopIfTrue="1">
      <formula>MONTH($A15)&lt;&gt;MONTH($A14)</formula>
    </cfRule>
  </conditionalFormatting>
  <conditionalFormatting sqref="E14:E15">
    <cfRule type="expression" priority="45" dxfId="347" stopIfTrue="1">
      <formula>MONTH($A14)&lt;&gt;MONTH($A13)</formula>
    </cfRule>
  </conditionalFormatting>
  <conditionalFormatting sqref="E18:E19">
    <cfRule type="expression" priority="39" dxfId="347" stopIfTrue="1">
      <formula>MONTH($A18)&lt;&gt;MONTH($A17)</formula>
    </cfRule>
  </conditionalFormatting>
  <conditionalFormatting sqref="D18:D19">
    <cfRule type="expression" priority="38" dxfId="347" stopIfTrue="1">
      <formula>MONTH($A18)&lt;&gt;MONTH($A17)</formula>
    </cfRule>
  </conditionalFormatting>
  <conditionalFormatting sqref="F60">
    <cfRule type="expression" priority="34" dxfId="347" stopIfTrue="1">
      <formula>MONTH($A60)&lt;&gt;MONTH($A58)</formula>
    </cfRule>
  </conditionalFormatting>
  <conditionalFormatting sqref="E59">
    <cfRule type="expression" priority="32" dxfId="347" stopIfTrue="1">
      <formula>MONTH($A59)&lt;&gt;MONTH($A58)</formula>
    </cfRule>
  </conditionalFormatting>
  <conditionalFormatting sqref="E58">
    <cfRule type="expression" priority="33" dxfId="347" stopIfTrue="1">
      <formula>MONTH($A58)&lt;&gt;MONTH($A56)</formula>
    </cfRule>
  </conditionalFormatting>
  <conditionalFormatting sqref="C96">
    <cfRule type="expression" priority="31" dxfId="347" stopIfTrue="1">
      <formula>MONTH($A96)&lt;&gt;MONTH($A95)</formula>
    </cfRule>
  </conditionalFormatting>
  <conditionalFormatting sqref="C95">
    <cfRule type="expression" priority="30" dxfId="347" stopIfTrue="1">
      <formula>MONTH($A95)&lt;&gt;MONTH($A94)</formula>
    </cfRule>
  </conditionalFormatting>
  <conditionalFormatting sqref="C32:C36">
    <cfRule type="expression" priority="25" dxfId="347" stopIfTrue="1">
      <formula>MONTH($A32)&lt;&gt;MONTH($A31)</formula>
    </cfRule>
  </conditionalFormatting>
  <conditionalFormatting sqref="E30">
    <cfRule type="expression" priority="22" dxfId="347" stopIfTrue="1">
      <formula>MONTH($A30)&lt;&gt;MONTH($A29)</formula>
    </cfRule>
  </conditionalFormatting>
  <conditionalFormatting sqref="E29">
    <cfRule type="expression" priority="23" dxfId="347" stopIfTrue="1">
      <formula>MONTH($A29)&lt;&gt;MONTH('2022'!#REF!)</formula>
    </cfRule>
  </conditionalFormatting>
  <conditionalFormatting sqref="E29">
    <cfRule type="expression" priority="24" dxfId="347" stopIfTrue="1">
      <formula>MONTH($A29)&lt;&gt;MONTH('2022'!#REF!)</formula>
    </cfRule>
  </conditionalFormatting>
  <conditionalFormatting sqref="F29:F30">
    <cfRule type="expression" priority="18" dxfId="347" stopIfTrue="1">
      <formula>MONTH($A29)&lt;&gt;MONTH($A28)</formula>
    </cfRule>
  </conditionalFormatting>
  <conditionalFormatting sqref="E34">
    <cfRule type="expression" priority="15" dxfId="347" stopIfTrue="1">
      <formula>MONTH($A34)&lt;&gt;MONTH($A33)</formula>
    </cfRule>
  </conditionalFormatting>
  <conditionalFormatting sqref="E33">
    <cfRule type="expression" priority="16" dxfId="347" stopIfTrue="1">
      <formula>MONTH($A33)&lt;&gt;MONTH('2022'!#REF!)</formula>
    </cfRule>
  </conditionalFormatting>
  <conditionalFormatting sqref="E33">
    <cfRule type="expression" priority="17" dxfId="347" stopIfTrue="1">
      <formula>MONTH($A33)&lt;&gt;MONTH('2022'!#REF!)</formula>
    </cfRule>
  </conditionalFormatting>
  <conditionalFormatting sqref="F34">
    <cfRule type="expression" priority="12" dxfId="347" stopIfTrue="1">
      <formula>MONTH($A34)&lt;&gt;MONTH($A33)</formula>
    </cfRule>
  </conditionalFormatting>
  <conditionalFormatting sqref="F33">
    <cfRule type="expression" priority="13" dxfId="347" stopIfTrue="1">
      <formula>MONTH($A33)&lt;&gt;MONTH('2022'!#REF!)</formula>
    </cfRule>
  </conditionalFormatting>
  <conditionalFormatting sqref="F33">
    <cfRule type="expression" priority="14" dxfId="347" stopIfTrue="1">
      <formula>MONTH($A33)&lt;&gt;MONTH('2022'!#REF!)</formula>
    </cfRule>
  </conditionalFormatting>
  <conditionalFormatting sqref="E112:E113">
    <cfRule type="expression" priority="11" dxfId="347" stopIfTrue="1">
      <formula>MONTH($A112)&lt;&gt;MONTH($A111)</formula>
    </cfRule>
  </conditionalFormatting>
  <conditionalFormatting sqref="F115">
    <cfRule type="expression" priority="9" dxfId="347" stopIfTrue="1">
      <formula>MONTH($A115)&lt;&gt;MONTH($A114)</formula>
    </cfRule>
  </conditionalFormatting>
  <conditionalFormatting sqref="F114">
    <cfRule type="expression" priority="10" dxfId="347" stopIfTrue="1">
      <formula>MONTH($A114)&lt;&gt;MONTH('2022'!#REF!)</formula>
    </cfRule>
  </conditionalFormatting>
  <conditionalFormatting sqref="F112:F113">
    <cfRule type="expression" priority="8" dxfId="347" stopIfTrue="1">
      <formula>MONTH($A112)&lt;&gt;MONTH($A111)</formula>
    </cfRule>
  </conditionalFormatting>
  <conditionalFormatting sqref="G115">
    <cfRule type="expression" priority="6" dxfId="347" stopIfTrue="1">
      <formula>MONTH($A115)&lt;&gt;MONTH($A114)</formula>
    </cfRule>
  </conditionalFormatting>
  <conditionalFormatting sqref="G114">
    <cfRule type="expression" priority="7" dxfId="347" stopIfTrue="1">
      <formula>MONTH($A114)&lt;&gt;MONTH('2022'!#REF!)</formula>
    </cfRule>
  </conditionalFormatting>
  <conditionalFormatting sqref="F98">
    <cfRule type="expression" priority="5" dxfId="347" stopIfTrue="1">
      <formula>MONTH($A98)&lt;&gt;MONTH($A97)</formula>
    </cfRule>
  </conditionalFormatting>
  <conditionalFormatting sqref="E97">
    <cfRule type="expression" priority="4" dxfId="347" stopIfTrue="1">
      <formula>MONTH($A97)&lt;&gt;MONTH($A94)</formula>
    </cfRule>
  </conditionalFormatting>
  <conditionalFormatting sqref="E98">
    <cfRule type="expression" priority="3" dxfId="347" stopIfTrue="1">
      <formula>MONTH($A98)&lt;&gt;MONTH($A97)</formula>
    </cfRule>
  </conditionalFormatting>
  <conditionalFormatting sqref="F97">
    <cfRule type="expression" priority="2" dxfId="347" stopIfTrue="1">
      <formula>MONTH($A97)&lt;&gt;MONTH($A95)</formula>
    </cfRule>
  </conditionalFormatting>
  <conditionalFormatting sqref="F4">
    <cfRule type="expression" priority="383" dxfId="347" stopIfTrue="1">
      <formula>MONTH($A4)&lt;&gt;MONTH('2022'!#REF!)</formula>
    </cfRule>
  </conditionalFormatting>
  <conditionalFormatting sqref="C40:C46">
    <cfRule type="expression" priority="1" dxfId="347" stopIfTrue="1">
      <formula>MONTH($A40)&lt;&gt;MONTH($A39)</formula>
    </cfRule>
  </conditionalFormatting>
  <printOptions horizontalCentered="1"/>
  <pageMargins left="0" right="0" top="0.1968503937007874" bottom="0.1968503937007874" header="0.5118110236220472" footer="0.5118110236220472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6">
      <selection activeCell="K32" sqref="K32"/>
    </sheetView>
  </sheetViews>
  <sheetFormatPr defaultColWidth="34.25390625" defaultRowHeight="21" customHeight="1"/>
  <cols>
    <col min="1" max="21" width="4.125" style="1" customWidth="1"/>
    <col min="22" max="22" width="4.25390625" style="1" bestFit="1" customWidth="1"/>
    <col min="23" max="16384" width="34.25390625" style="1" customWidth="1"/>
  </cols>
  <sheetData>
    <row r="1" spans="1:21" ht="21" customHeight="1">
      <c r="A1" s="187" t="s">
        <v>196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</row>
    <row r="2" spans="1:21" ht="21" customHeight="1">
      <c r="A2" s="188">
        <v>45017</v>
      </c>
      <c r="B2" s="189"/>
      <c r="C2" s="189"/>
      <c r="D2" s="189"/>
      <c r="E2" s="189"/>
      <c r="F2" s="189"/>
      <c r="G2" s="189"/>
      <c r="H2" s="188">
        <f>DATE(YEAR(A2),MONTH(A2)+1,DAY(A2)+1)</f>
        <v>45048</v>
      </c>
      <c r="I2" s="189"/>
      <c r="J2" s="189"/>
      <c r="K2" s="189"/>
      <c r="L2" s="189"/>
      <c r="M2" s="189"/>
      <c r="N2" s="189"/>
      <c r="O2" s="188">
        <f>DATE(YEAR(H2),MONTH(H2)+1,DAY(H2)+1)</f>
        <v>45080</v>
      </c>
      <c r="P2" s="189"/>
      <c r="Q2" s="189"/>
      <c r="R2" s="189"/>
      <c r="S2" s="189"/>
      <c r="T2" s="189"/>
      <c r="U2" s="189"/>
    </row>
    <row r="3" spans="1:21" ht="21" customHeight="1">
      <c r="A3" s="114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5" t="s">
        <v>5</v>
      </c>
      <c r="G3" s="116" t="s">
        <v>6</v>
      </c>
      <c r="H3" s="117" t="s">
        <v>0</v>
      </c>
      <c r="I3" s="117" t="s">
        <v>1</v>
      </c>
      <c r="J3" s="117" t="s">
        <v>2</v>
      </c>
      <c r="K3" s="117" t="s">
        <v>3</v>
      </c>
      <c r="L3" s="117" t="s">
        <v>4</v>
      </c>
      <c r="M3" s="115" t="s">
        <v>5</v>
      </c>
      <c r="N3" s="116" t="s">
        <v>6</v>
      </c>
      <c r="O3" s="114" t="s">
        <v>0</v>
      </c>
      <c r="P3" s="114" t="s">
        <v>1</v>
      </c>
      <c r="Q3" s="114" t="s">
        <v>2</v>
      </c>
      <c r="R3" s="114" t="s">
        <v>3</v>
      </c>
      <c r="S3" s="114" t="s">
        <v>4</v>
      </c>
      <c r="T3" s="115" t="s">
        <v>5</v>
      </c>
      <c r="U3" s="116" t="s">
        <v>6</v>
      </c>
    </row>
    <row r="4" spans="1:21" ht="21" customHeight="1">
      <c r="A4" s="112">
        <f>IF(WEEKDAY(DATE(YEAR(A2),MONTH(A2),1))=2,DATE(YEAR(A2),MONTH(A2),1),DATE(YEAR(A2),MONTH(A2),1-IF(WEEKDAY(DATE(YEAR(A2),MONTH(A2),1))=1,6,WEEKDAY(DATE(YEAR(A2),MONTH(A2),1))-2)))</f>
        <v>45012</v>
      </c>
      <c r="B4" s="112">
        <f aca="true" t="shared" si="0" ref="B4:G4">DATE(YEAR(A4),MONTH(A4),DAY(A4)+1)</f>
        <v>45013</v>
      </c>
      <c r="C4" s="112">
        <f t="shared" si="0"/>
        <v>45014</v>
      </c>
      <c r="D4" s="112">
        <f t="shared" si="0"/>
        <v>45015</v>
      </c>
      <c r="E4" s="112">
        <f t="shared" si="0"/>
        <v>45016</v>
      </c>
      <c r="F4" s="42">
        <f t="shared" si="0"/>
        <v>45017</v>
      </c>
      <c r="G4" s="31">
        <f t="shared" si="0"/>
        <v>45018</v>
      </c>
      <c r="H4" s="31">
        <f>IF(WEEKDAY(DATE(YEAR(H2),MONTH(H2),1))=2,DATE(YEAR(H2),MONTH(H2),1),DATE(YEAR(H2),MONTH(H2),1-IF(WEEKDAY(DATE(YEAR(H2),MONTH(H2),1))=1,6,WEEKDAY(DATE(YEAR(H2),MONTH(H2),1))-2)))</f>
        <v>45047</v>
      </c>
      <c r="I4" s="31">
        <f aca="true" t="shared" si="1" ref="I4:N4">DATE(YEAR(H4),MONTH(H4),DAY(H4)+1)</f>
        <v>45048</v>
      </c>
      <c r="J4" s="31">
        <f t="shared" si="1"/>
        <v>45049</v>
      </c>
      <c r="K4" s="31">
        <f t="shared" si="1"/>
        <v>45050</v>
      </c>
      <c r="L4" s="31">
        <f t="shared" si="1"/>
        <v>45051</v>
      </c>
      <c r="M4" s="42">
        <f t="shared" si="1"/>
        <v>45052</v>
      </c>
      <c r="N4" s="31">
        <f t="shared" si="1"/>
        <v>45053</v>
      </c>
      <c r="O4" s="112">
        <f>IF(WEEKDAY(DATE(YEAR(O2),MONTH(O2),1))=2,DATE(YEAR(O2),MONTH(O2),1),DATE(YEAR(O2),MONTH(O2),1-IF(WEEKDAY(DATE(YEAR(O2),MONTH(O2),1))=1,6,WEEKDAY(DATE(YEAR(O2),MONTH(O2),1))-2)))</f>
        <v>45075</v>
      </c>
      <c r="P4" s="112">
        <f aca="true" t="shared" si="2" ref="P4:U4">DATE(YEAR(O4),MONTH(O4),DAY(O4)+1)</f>
        <v>45076</v>
      </c>
      <c r="Q4" s="112">
        <f t="shared" si="2"/>
        <v>45077</v>
      </c>
      <c r="R4" s="113">
        <f t="shared" si="2"/>
        <v>45078</v>
      </c>
      <c r="S4" s="113">
        <f t="shared" si="2"/>
        <v>45079</v>
      </c>
      <c r="T4" s="42">
        <f t="shared" si="2"/>
        <v>45080</v>
      </c>
      <c r="U4" s="31">
        <f t="shared" si="2"/>
        <v>45081</v>
      </c>
    </row>
    <row r="5" spans="1:21" ht="21" customHeight="1">
      <c r="A5" s="113">
        <f>DATE(YEAR(A4),MONTH(A4),DAY(A4)+7)</f>
        <v>45019</v>
      </c>
      <c r="B5" s="113">
        <f aca="true" t="shared" si="3" ref="B5:G9">DATE(YEAR(A5),MONTH(A5),DAY(A5)+1)</f>
        <v>45020</v>
      </c>
      <c r="C5" s="113">
        <f t="shared" si="3"/>
        <v>45021</v>
      </c>
      <c r="D5" s="113">
        <f t="shared" si="3"/>
        <v>45022</v>
      </c>
      <c r="E5" s="113">
        <f t="shared" si="3"/>
        <v>45023</v>
      </c>
      <c r="F5" s="42">
        <f t="shared" si="3"/>
        <v>45024</v>
      </c>
      <c r="G5" s="31">
        <f t="shared" si="3"/>
        <v>45025</v>
      </c>
      <c r="H5" s="113">
        <f>DATE(YEAR(H4),MONTH(H4),DAY(H4)+7)</f>
        <v>45054</v>
      </c>
      <c r="I5" s="113">
        <f aca="true" t="shared" si="4" ref="I5:N9">DATE(YEAR(H5),MONTH(H5),DAY(H5)+1)</f>
        <v>45055</v>
      </c>
      <c r="J5" s="113">
        <f t="shared" si="4"/>
        <v>45056</v>
      </c>
      <c r="K5" s="113">
        <f t="shared" si="4"/>
        <v>45057</v>
      </c>
      <c r="L5" s="113">
        <f t="shared" si="4"/>
        <v>45058</v>
      </c>
      <c r="M5" s="42">
        <f t="shared" si="4"/>
        <v>45059</v>
      </c>
      <c r="N5" s="31">
        <f t="shared" si="4"/>
        <v>45060</v>
      </c>
      <c r="O5" s="113">
        <f>DATE(YEAR(O4),MONTH(O4),DAY(O4)+7)</f>
        <v>45082</v>
      </c>
      <c r="P5" s="113">
        <f aca="true" t="shared" si="5" ref="P5:U9">DATE(YEAR(O5),MONTH(O5),DAY(O5)+1)</f>
        <v>45083</v>
      </c>
      <c r="Q5" s="113">
        <f t="shared" si="5"/>
        <v>45084</v>
      </c>
      <c r="R5" s="113">
        <f t="shared" si="5"/>
        <v>45085</v>
      </c>
      <c r="S5" s="113">
        <f t="shared" si="5"/>
        <v>45086</v>
      </c>
      <c r="T5" s="42">
        <f t="shared" si="5"/>
        <v>45087</v>
      </c>
      <c r="U5" s="31">
        <f t="shared" si="5"/>
        <v>45088</v>
      </c>
    </row>
    <row r="6" spans="1:21" ht="21" customHeight="1">
      <c r="A6" s="113">
        <f>DATE(YEAR(A5),MONTH(A5),DAY(A5)+7)</f>
        <v>45026</v>
      </c>
      <c r="B6" s="113">
        <f t="shared" si="3"/>
        <v>45027</v>
      </c>
      <c r="C6" s="113">
        <f t="shared" si="3"/>
        <v>45028</v>
      </c>
      <c r="D6" s="113">
        <f t="shared" si="3"/>
        <v>45029</v>
      </c>
      <c r="E6" s="113">
        <f t="shared" si="3"/>
        <v>45030</v>
      </c>
      <c r="F6" s="42">
        <f t="shared" si="3"/>
        <v>45031</v>
      </c>
      <c r="G6" s="31">
        <f t="shared" si="3"/>
        <v>45032</v>
      </c>
      <c r="H6" s="113">
        <f>DATE(YEAR(H5),MONTH(H5),DAY(H5)+7)</f>
        <v>45061</v>
      </c>
      <c r="I6" s="113">
        <f t="shared" si="4"/>
        <v>45062</v>
      </c>
      <c r="J6" s="113">
        <f t="shared" si="4"/>
        <v>45063</v>
      </c>
      <c r="K6" s="113">
        <f t="shared" si="4"/>
        <v>45064</v>
      </c>
      <c r="L6" s="113">
        <f t="shared" si="4"/>
        <v>45065</v>
      </c>
      <c r="M6" s="42">
        <f t="shared" si="4"/>
        <v>45066</v>
      </c>
      <c r="N6" s="31">
        <f t="shared" si="4"/>
        <v>45067</v>
      </c>
      <c r="O6" s="113">
        <f>DATE(YEAR(O5),MONTH(O5),DAY(O5)+7)</f>
        <v>45089</v>
      </c>
      <c r="P6" s="113">
        <f t="shared" si="5"/>
        <v>45090</v>
      </c>
      <c r="Q6" s="113">
        <f t="shared" si="5"/>
        <v>45091</v>
      </c>
      <c r="R6" s="113">
        <f t="shared" si="5"/>
        <v>45092</v>
      </c>
      <c r="S6" s="113">
        <f t="shared" si="5"/>
        <v>45093</v>
      </c>
      <c r="T6" s="42">
        <f t="shared" si="5"/>
        <v>45094</v>
      </c>
      <c r="U6" s="31">
        <f t="shared" si="5"/>
        <v>45095</v>
      </c>
    </row>
    <row r="7" spans="1:21" ht="21" customHeight="1">
      <c r="A7" s="113">
        <f>DATE(YEAR(A6),MONTH(A6),DAY(A6)+7)</f>
        <v>45033</v>
      </c>
      <c r="B7" s="113">
        <f t="shared" si="3"/>
        <v>45034</v>
      </c>
      <c r="C7" s="113">
        <f t="shared" si="3"/>
        <v>45035</v>
      </c>
      <c r="D7" s="113">
        <f t="shared" si="3"/>
        <v>45036</v>
      </c>
      <c r="E7" s="113">
        <f t="shared" si="3"/>
        <v>45037</v>
      </c>
      <c r="F7" s="42">
        <f t="shared" si="3"/>
        <v>45038</v>
      </c>
      <c r="G7" s="31">
        <f t="shared" si="3"/>
        <v>45039</v>
      </c>
      <c r="H7" s="113">
        <f>DATE(YEAR(H6),MONTH(H6),DAY(H6)+7)</f>
        <v>45068</v>
      </c>
      <c r="I7" s="113">
        <f t="shared" si="4"/>
        <v>45069</v>
      </c>
      <c r="J7" s="113">
        <f t="shared" si="4"/>
        <v>45070</v>
      </c>
      <c r="K7" s="113">
        <f t="shared" si="4"/>
        <v>45071</v>
      </c>
      <c r="L7" s="113">
        <f t="shared" si="4"/>
        <v>45072</v>
      </c>
      <c r="M7" s="42">
        <f t="shared" si="4"/>
        <v>45073</v>
      </c>
      <c r="N7" s="31">
        <f t="shared" si="4"/>
        <v>45074</v>
      </c>
      <c r="O7" s="113">
        <f>DATE(YEAR(O6),MONTH(O6),DAY(O6)+7)</f>
        <v>45096</v>
      </c>
      <c r="P7" s="113">
        <f t="shared" si="5"/>
        <v>45097</v>
      </c>
      <c r="Q7" s="113">
        <f t="shared" si="5"/>
        <v>45098</v>
      </c>
      <c r="R7" s="113">
        <f t="shared" si="5"/>
        <v>45099</v>
      </c>
      <c r="S7" s="113">
        <f t="shared" si="5"/>
        <v>45100</v>
      </c>
      <c r="T7" s="42">
        <f t="shared" si="5"/>
        <v>45101</v>
      </c>
      <c r="U7" s="31">
        <f t="shared" si="5"/>
        <v>45102</v>
      </c>
    </row>
    <row r="8" spans="1:21" ht="21" customHeight="1">
      <c r="A8" s="113">
        <f>DATE(YEAR(A7),MONTH(A7),DAY(A7)+7)</f>
        <v>45040</v>
      </c>
      <c r="B8" s="113">
        <f t="shared" si="3"/>
        <v>45041</v>
      </c>
      <c r="C8" s="113">
        <f t="shared" si="3"/>
        <v>45042</v>
      </c>
      <c r="D8" s="113">
        <f t="shared" si="3"/>
        <v>45043</v>
      </c>
      <c r="E8" s="113">
        <f t="shared" si="3"/>
        <v>45044</v>
      </c>
      <c r="F8" s="31">
        <f t="shared" si="3"/>
        <v>45045</v>
      </c>
      <c r="G8" s="31">
        <f t="shared" si="3"/>
        <v>45046</v>
      </c>
      <c r="H8" s="113">
        <f>DATE(YEAR(H7),MONTH(H7),DAY(H7)+7)</f>
        <v>45075</v>
      </c>
      <c r="I8" s="175">
        <f t="shared" si="4"/>
        <v>45076</v>
      </c>
      <c r="J8" s="175">
        <f t="shared" si="4"/>
        <v>45077</v>
      </c>
      <c r="K8" s="112">
        <f t="shared" si="4"/>
        <v>45078</v>
      </c>
      <c r="L8" s="112">
        <f t="shared" si="4"/>
        <v>45079</v>
      </c>
      <c r="M8" s="41">
        <f t="shared" si="4"/>
        <v>45080</v>
      </c>
      <c r="N8" s="43">
        <f t="shared" si="4"/>
        <v>45081</v>
      </c>
      <c r="O8" s="113">
        <f>DATE(YEAR(O7),MONTH(O7),DAY(O7)+7)</f>
        <v>45103</v>
      </c>
      <c r="P8" s="113">
        <f t="shared" si="5"/>
        <v>45104</v>
      </c>
      <c r="Q8" s="113">
        <f t="shared" si="5"/>
        <v>45105</v>
      </c>
      <c r="R8" s="175">
        <f t="shared" si="5"/>
        <v>45106</v>
      </c>
      <c r="S8" s="175">
        <f t="shared" si="5"/>
        <v>45107</v>
      </c>
      <c r="T8" s="41">
        <f t="shared" si="5"/>
        <v>45108</v>
      </c>
      <c r="U8" s="43">
        <f t="shared" si="5"/>
        <v>45109</v>
      </c>
    </row>
    <row r="9" spans="1:21" ht="21" customHeight="1">
      <c r="A9" s="112">
        <f>DATE(YEAR(A8),MONTH(A8),DAY(A8)+7)</f>
        <v>45047</v>
      </c>
      <c r="B9" s="112">
        <f t="shared" si="3"/>
        <v>45048</v>
      </c>
      <c r="C9" s="112">
        <f t="shared" si="3"/>
        <v>45049</v>
      </c>
      <c r="D9" s="112">
        <f t="shared" si="3"/>
        <v>45050</v>
      </c>
      <c r="E9" s="112">
        <f t="shared" si="3"/>
        <v>45051</v>
      </c>
      <c r="F9" s="41">
        <f t="shared" si="3"/>
        <v>45052</v>
      </c>
      <c r="G9" s="43">
        <f t="shared" si="3"/>
        <v>45053</v>
      </c>
      <c r="H9" s="112">
        <f>DATE(YEAR(H8),MONTH(H8),DAY(H8)+7)</f>
        <v>45082</v>
      </c>
      <c r="I9" s="112">
        <f t="shared" si="4"/>
        <v>45083</v>
      </c>
      <c r="J9" s="112">
        <f t="shared" si="4"/>
        <v>45084</v>
      </c>
      <c r="K9" s="112">
        <f t="shared" si="4"/>
        <v>45085</v>
      </c>
      <c r="L9" s="112">
        <f t="shared" si="4"/>
        <v>45086</v>
      </c>
      <c r="M9" s="41">
        <f t="shared" si="4"/>
        <v>45087</v>
      </c>
      <c r="N9" s="43">
        <f t="shared" si="4"/>
        <v>45088</v>
      </c>
      <c r="O9" s="112">
        <f>DATE(YEAR(O8),MONTH(O8),DAY(O8)+7)</f>
        <v>45110</v>
      </c>
      <c r="P9" s="112">
        <f t="shared" si="5"/>
        <v>45111</v>
      </c>
      <c r="Q9" s="112">
        <f t="shared" si="5"/>
        <v>45112</v>
      </c>
      <c r="R9" s="112">
        <f t="shared" si="5"/>
        <v>45113</v>
      </c>
      <c r="S9" s="112">
        <f t="shared" si="5"/>
        <v>45114</v>
      </c>
      <c r="T9" s="41">
        <f t="shared" si="5"/>
        <v>45115</v>
      </c>
      <c r="U9" s="43">
        <f t="shared" si="5"/>
        <v>45116</v>
      </c>
    </row>
    <row r="10" spans="1:21" ht="21" customHeight="1">
      <c r="A10" s="190">
        <f>DATE(YEAR(A2),MONTH(A2)+3,DAY(A2)+1)</f>
        <v>45109</v>
      </c>
      <c r="B10" s="191"/>
      <c r="C10" s="191"/>
      <c r="D10" s="191"/>
      <c r="E10" s="191"/>
      <c r="F10" s="191"/>
      <c r="G10" s="192"/>
      <c r="H10" s="188">
        <f>DATE(YEAR(A10),MONTH(A10)+1,DAY(A10)+1)</f>
        <v>45141</v>
      </c>
      <c r="I10" s="189"/>
      <c r="J10" s="189"/>
      <c r="K10" s="189"/>
      <c r="L10" s="189"/>
      <c r="M10" s="189"/>
      <c r="N10" s="189"/>
      <c r="O10" s="188">
        <f>DATE(YEAR(H10),MONTH(H10)+1,DAY(H10)+1)</f>
        <v>45173</v>
      </c>
      <c r="P10" s="189"/>
      <c r="Q10" s="189"/>
      <c r="R10" s="189"/>
      <c r="S10" s="189"/>
      <c r="T10" s="189"/>
      <c r="U10" s="189"/>
    </row>
    <row r="11" spans="1:21" ht="21" customHeight="1">
      <c r="A11" s="117" t="s">
        <v>0</v>
      </c>
      <c r="B11" s="117" t="s">
        <v>1</v>
      </c>
      <c r="C11" s="117" t="s">
        <v>2</v>
      </c>
      <c r="D11" s="117" t="s">
        <v>3</v>
      </c>
      <c r="E11" s="117" t="s">
        <v>4</v>
      </c>
      <c r="F11" s="115" t="s">
        <v>5</v>
      </c>
      <c r="G11" s="116" t="s">
        <v>6</v>
      </c>
      <c r="H11" s="114" t="s">
        <v>0</v>
      </c>
      <c r="I11" s="114" t="s">
        <v>1</v>
      </c>
      <c r="J11" s="114" t="s">
        <v>2</v>
      </c>
      <c r="K11" s="114" t="s">
        <v>3</v>
      </c>
      <c r="L11" s="114" t="s">
        <v>4</v>
      </c>
      <c r="M11" s="115" t="s">
        <v>5</v>
      </c>
      <c r="N11" s="116" t="s">
        <v>6</v>
      </c>
      <c r="O11" s="117" t="s">
        <v>0</v>
      </c>
      <c r="P11" s="117" t="s">
        <v>1</v>
      </c>
      <c r="Q11" s="117" t="s">
        <v>2</v>
      </c>
      <c r="R11" s="117" t="s">
        <v>3</v>
      </c>
      <c r="S11" s="117" t="s">
        <v>4</v>
      </c>
      <c r="T11" s="115" t="s">
        <v>5</v>
      </c>
      <c r="U11" s="116" t="s">
        <v>6</v>
      </c>
    </row>
    <row r="12" spans="1:21" ht="21" customHeight="1">
      <c r="A12" s="40">
        <f>IF(WEEKDAY(DATE(YEAR(A10),MONTH(A10),1))=2,DATE(YEAR(A10),MONTH(A10),1),DATE(YEAR(A10),MONTH(A10),1-IF(WEEKDAY(DATE(YEAR(A10),MONTH(A10),1))=1,6,WEEKDAY(DATE(YEAR(A10),MONTH(A10),1))-2)))</f>
        <v>45103</v>
      </c>
      <c r="B12" s="40">
        <f aca="true" t="shared" si="6" ref="B12:G12">DATE(YEAR(A12),MONTH(A12),DAY(A12)+1)</f>
        <v>45104</v>
      </c>
      <c r="C12" s="40">
        <f t="shared" si="6"/>
        <v>45105</v>
      </c>
      <c r="D12" s="40">
        <f t="shared" si="6"/>
        <v>45106</v>
      </c>
      <c r="E12" s="40">
        <f t="shared" si="6"/>
        <v>45107</v>
      </c>
      <c r="F12" s="42">
        <f t="shared" si="6"/>
        <v>45108</v>
      </c>
      <c r="G12" s="31">
        <f t="shared" si="6"/>
        <v>45109</v>
      </c>
      <c r="H12" s="112">
        <f>IF(WEEKDAY(DATE(YEAR(H10),MONTH(H10),1))=2,DATE(YEAR(H10),MONTH(H10),1),DATE(YEAR(H10),MONTH(H10),1-IF(WEEKDAY(DATE(YEAR(H10),MONTH(H10),1))=1,6,WEEKDAY(DATE(YEAR(H10),MONTH(H10),1))-2)))</f>
        <v>45138</v>
      </c>
      <c r="I12" s="113">
        <f aca="true" t="shared" si="7" ref="I12:N12">DATE(YEAR(H12),MONTH(H12),DAY(H12)+1)</f>
        <v>45139</v>
      </c>
      <c r="J12" s="113">
        <f t="shared" si="7"/>
        <v>45140</v>
      </c>
      <c r="K12" s="113">
        <f t="shared" si="7"/>
        <v>45141</v>
      </c>
      <c r="L12" s="113">
        <f t="shared" si="7"/>
        <v>45142</v>
      </c>
      <c r="M12" s="42">
        <f t="shared" si="7"/>
        <v>45143</v>
      </c>
      <c r="N12" s="31">
        <f t="shared" si="7"/>
        <v>45144</v>
      </c>
      <c r="O12" s="112">
        <f>IF(WEEKDAY(DATE(YEAR(O10),MONTH(O10),1))=2,DATE(YEAR(O10),MONTH(O10),1),DATE(YEAR(O10),MONTH(O10),1-IF(WEEKDAY(DATE(YEAR(O10),MONTH(O10),1))=1,6,WEEKDAY(DATE(YEAR(O10),MONTH(O10),1))-2)))</f>
        <v>45166</v>
      </c>
      <c r="P12" s="112">
        <f aca="true" t="shared" si="8" ref="P12:U12">DATE(YEAR(O12),MONTH(O12),DAY(O12)+1)</f>
        <v>45167</v>
      </c>
      <c r="Q12" s="112">
        <f t="shared" si="8"/>
        <v>45168</v>
      </c>
      <c r="R12" s="112">
        <f t="shared" si="8"/>
        <v>45169</v>
      </c>
      <c r="S12" s="113">
        <f t="shared" si="8"/>
        <v>45170</v>
      </c>
      <c r="T12" s="42">
        <f t="shared" si="8"/>
        <v>45171</v>
      </c>
      <c r="U12" s="31">
        <f t="shared" si="8"/>
        <v>45172</v>
      </c>
    </row>
    <row r="13" spans="1:21" ht="21" customHeight="1">
      <c r="A13" s="39">
        <f>DATE(YEAR(A12),MONTH(A12),DAY(A12)+7)</f>
        <v>45110</v>
      </c>
      <c r="B13" s="39">
        <f aca="true" t="shared" si="9" ref="B13:G17">DATE(YEAR(A13),MONTH(A13),DAY(A13)+1)</f>
        <v>45111</v>
      </c>
      <c r="C13" s="39">
        <f t="shared" si="9"/>
        <v>45112</v>
      </c>
      <c r="D13" s="39">
        <f t="shared" si="9"/>
        <v>45113</v>
      </c>
      <c r="E13" s="39">
        <f t="shared" si="9"/>
        <v>45114</v>
      </c>
      <c r="F13" s="42">
        <f t="shared" si="9"/>
        <v>45115</v>
      </c>
      <c r="G13" s="31">
        <f t="shared" si="9"/>
        <v>45116</v>
      </c>
      <c r="H13" s="113">
        <f>DATE(YEAR(H12),MONTH(H12),DAY(H12)+7)</f>
        <v>45145</v>
      </c>
      <c r="I13" s="113">
        <f aca="true" t="shared" si="10" ref="I13:N17">DATE(YEAR(H13),MONTH(H13),DAY(H13)+1)</f>
        <v>45146</v>
      </c>
      <c r="J13" s="113">
        <f t="shared" si="10"/>
        <v>45147</v>
      </c>
      <c r="K13" s="113">
        <f t="shared" si="10"/>
        <v>45148</v>
      </c>
      <c r="L13" s="31">
        <f t="shared" si="10"/>
        <v>45149</v>
      </c>
      <c r="M13" s="42">
        <f t="shared" si="10"/>
        <v>45150</v>
      </c>
      <c r="N13" s="31">
        <f t="shared" si="10"/>
        <v>45151</v>
      </c>
      <c r="O13" s="113">
        <f>DATE(YEAR(O12),MONTH(O12),DAY(O12)+7)</f>
        <v>45173</v>
      </c>
      <c r="P13" s="113">
        <f aca="true" t="shared" si="11" ref="P13:U17">DATE(YEAR(O13),MONTH(O13),DAY(O13)+1)</f>
        <v>45174</v>
      </c>
      <c r="Q13" s="113">
        <f t="shared" si="11"/>
        <v>45175</v>
      </c>
      <c r="R13" s="113">
        <f t="shared" si="11"/>
        <v>45176</v>
      </c>
      <c r="S13" s="113">
        <f t="shared" si="11"/>
        <v>45177</v>
      </c>
      <c r="T13" s="42">
        <f t="shared" si="11"/>
        <v>45178</v>
      </c>
      <c r="U13" s="31">
        <f t="shared" si="11"/>
        <v>45179</v>
      </c>
    </row>
    <row r="14" spans="1:21" ht="21" customHeight="1">
      <c r="A14" s="39">
        <f>DATE(YEAR(A13),MONTH(A13),DAY(A13)+7)</f>
        <v>45117</v>
      </c>
      <c r="B14" s="39">
        <f t="shared" si="9"/>
        <v>45118</v>
      </c>
      <c r="C14" s="39">
        <f t="shared" si="9"/>
        <v>45119</v>
      </c>
      <c r="D14" s="39">
        <f t="shared" si="9"/>
        <v>45120</v>
      </c>
      <c r="E14" s="39">
        <f t="shared" si="9"/>
        <v>45121</v>
      </c>
      <c r="F14" s="42">
        <f t="shared" si="9"/>
        <v>45122</v>
      </c>
      <c r="G14" s="31">
        <f t="shared" si="9"/>
        <v>45123</v>
      </c>
      <c r="H14" s="113">
        <f>DATE(YEAR(H13),MONTH(H13),DAY(H13)+7)</f>
        <v>45152</v>
      </c>
      <c r="I14" s="113">
        <f t="shared" si="10"/>
        <v>45153</v>
      </c>
      <c r="J14" s="113">
        <f t="shared" si="10"/>
        <v>45154</v>
      </c>
      <c r="K14" s="113">
        <f t="shared" si="10"/>
        <v>45155</v>
      </c>
      <c r="L14" s="113">
        <f t="shared" si="10"/>
        <v>45156</v>
      </c>
      <c r="M14" s="42">
        <f t="shared" si="10"/>
        <v>45157</v>
      </c>
      <c r="N14" s="31">
        <f t="shared" si="10"/>
        <v>45158</v>
      </c>
      <c r="O14" s="113">
        <f>DATE(YEAR(O13),MONTH(O13),DAY(O13)+7)</f>
        <v>45180</v>
      </c>
      <c r="P14" s="113">
        <f t="shared" si="11"/>
        <v>45181</v>
      </c>
      <c r="Q14" s="113">
        <f t="shared" si="11"/>
        <v>45182</v>
      </c>
      <c r="R14" s="113">
        <f t="shared" si="11"/>
        <v>45183</v>
      </c>
      <c r="S14" s="113">
        <f t="shared" si="11"/>
        <v>45184</v>
      </c>
      <c r="T14" s="42">
        <f t="shared" si="11"/>
        <v>45185</v>
      </c>
      <c r="U14" s="31">
        <f t="shared" si="11"/>
        <v>45186</v>
      </c>
    </row>
    <row r="15" spans="1:21" ht="21" customHeight="1">
      <c r="A15" s="31">
        <f>DATE(YEAR(A14),MONTH(A14),DAY(A14)+7)</f>
        <v>45124</v>
      </c>
      <c r="B15" s="39">
        <f t="shared" si="9"/>
        <v>45125</v>
      </c>
      <c r="C15" s="39">
        <f t="shared" si="9"/>
        <v>45126</v>
      </c>
      <c r="D15" s="39">
        <f t="shared" si="9"/>
        <v>45127</v>
      </c>
      <c r="E15" s="39">
        <f t="shared" si="9"/>
        <v>45128</v>
      </c>
      <c r="F15" s="42">
        <f t="shared" si="9"/>
        <v>45129</v>
      </c>
      <c r="G15" s="31">
        <f t="shared" si="9"/>
        <v>45130</v>
      </c>
      <c r="H15" s="113">
        <f>DATE(YEAR(H14),MONTH(H14),DAY(H14)+7)</f>
        <v>45159</v>
      </c>
      <c r="I15" s="113">
        <f t="shared" si="10"/>
        <v>45160</v>
      </c>
      <c r="J15" s="113">
        <f t="shared" si="10"/>
        <v>45161</v>
      </c>
      <c r="K15" s="113">
        <f t="shared" si="10"/>
        <v>45162</v>
      </c>
      <c r="L15" s="113">
        <f t="shared" si="10"/>
        <v>45163</v>
      </c>
      <c r="M15" s="42">
        <f t="shared" si="10"/>
        <v>45164</v>
      </c>
      <c r="N15" s="31">
        <f t="shared" si="10"/>
        <v>45165</v>
      </c>
      <c r="O15" s="31">
        <f>DATE(YEAR(O14),MONTH(O14),DAY(O14)+7)</f>
        <v>45187</v>
      </c>
      <c r="P15" s="113">
        <f t="shared" si="11"/>
        <v>45188</v>
      </c>
      <c r="Q15" s="113">
        <f t="shared" si="11"/>
        <v>45189</v>
      </c>
      <c r="R15" s="113">
        <f t="shared" si="11"/>
        <v>45190</v>
      </c>
      <c r="S15" s="113">
        <f t="shared" si="11"/>
        <v>45191</v>
      </c>
      <c r="T15" s="31">
        <f t="shared" si="11"/>
        <v>45192</v>
      </c>
      <c r="U15" s="31">
        <f t="shared" si="11"/>
        <v>45193</v>
      </c>
    </row>
    <row r="16" spans="1:21" ht="21" customHeight="1">
      <c r="A16" s="39">
        <f>DATE(YEAR(A15),MONTH(A15),DAY(A15)+7)</f>
        <v>45131</v>
      </c>
      <c r="B16" s="39">
        <f t="shared" si="9"/>
        <v>45132</v>
      </c>
      <c r="C16" s="39">
        <f t="shared" si="9"/>
        <v>45133</v>
      </c>
      <c r="D16" s="39">
        <f t="shared" si="9"/>
        <v>45134</v>
      </c>
      <c r="E16" s="113">
        <f t="shared" si="9"/>
        <v>45135</v>
      </c>
      <c r="F16" s="42">
        <f t="shared" si="9"/>
        <v>45136</v>
      </c>
      <c r="G16" s="31">
        <f t="shared" si="9"/>
        <v>45137</v>
      </c>
      <c r="H16" s="113">
        <f>DATE(YEAR(H15),MONTH(H15),DAY(H15)+7)</f>
        <v>45166</v>
      </c>
      <c r="I16" s="113">
        <f t="shared" si="10"/>
        <v>45167</v>
      </c>
      <c r="J16" s="175">
        <f t="shared" si="10"/>
        <v>45168</v>
      </c>
      <c r="K16" s="175">
        <f t="shared" si="10"/>
        <v>45169</v>
      </c>
      <c r="L16" s="112">
        <f t="shared" si="10"/>
        <v>45170</v>
      </c>
      <c r="M16" s="41">
        <f t="shared" si="10"/>
        <v>45171</v>
      </c>
      <c r="N16" s="43">
        <f t="shared" si="10"/>
        <v>45172</v>
      </c>
      <c r="O16" s="113">
        <f>DATE(YEAR(O15),MONTH(O15),DAY(O15)+7)</f>
        <v>45194</v>
      </c>
      <c r="P16" s="113">
        <f t="shared" si="11"/>
        <v>45195</v>
      </c>
      <c r="Q16" s="113">
        <f t="shared" si="11"/>
        <v>45196</v>
      </c>
      <c r="R16" s="113">
        <f t="shared" si="11"/>
        <v>45197</v>
      </c>
      <c r="S16" s="175">
        <f t="shared" si="11"/>
        <v>45198</v>
      </c>
      <c r="T16" s="42">
        <f t="shared" si="11"/>
        <v>45199</v>
      </c>
      <c r="U16" s="43">
        <f t="shared" si="11"/>
        <v>45200</v>
      </c>
    </row>
    <row r="17" spans="1:21" ht="21" customHeight="1">
      <c r="A17" s="175">
        <f>DATE(YEAR(A16),MONTH(A16),DAY(A16)+7)</f>
        <v>45138</v>
      </c>
      <c r="B17" s="40">
        <f t="shared" si="9"/>
        <v>45139</v>
      </c>
      <c r="C17" s="40">
        <f t="shared" si="9"/>
        <v>45140</v>
      </c>
      <c r="D17" s="40">
        <f t="shared" si="9"/>
        <v>45141</v>
      </c>
      <c r="E17" s="40">
        <f t="shared" si="9"/>
        <v>45142</v>
      </c>
      <c r="F17" s="41">
        <f t="shared" si="9"/>
        <v>45143</v>
      </c>
      <c r="G17" s="43">
        <f t="shared" si="9"/>
        <v>45144</v>
      </c>
      <c r="H17" s="112">
        <f>DATE(YEAR(H16),MONTH(H16),DAY(H16)+7)</f>
        <v>45173</v>
      </c>
      <c r="I17" s="112">
        <f t="shared" si="10"/>
        <v>45174</v>
      </c>
      <c r="J17" s="112">
        <f t="shared" si="10"/>
        <v>45175</v>
      </c>
      <c r="K17" s="112">
        <f t="shared" si="10"/>
        <v>45176</v>
      </c>
      <c r="L17" s="112">
        <f t="shared" si="10"/>
        <v>45177</v>
      </c>
      <c r="M17" s="41">
        <f t="shared" si="10"/>
        <v>45178</v>
      </c>
      <c r="N17" s="43">
        <f t="shared" si="10"/>
        <v>45179</v>
      </c>
      <c r="O17" s="112">
        <f>DATE(YEAR(O16),MONTH(O16),DAY(O16)+7)</f>
        <v>45201</v>
      </c>
      <c r="P17" s="112">
        <f t="shared" si="11"/>
        <v>45202</v>
      </c>
      <c r="Q17" s="112">
        <f t="shared" si="11"/>
        <v>45203</v>
      </c>
      <c r="R17" s="112">
        <f t="shared" si="11"/>
        <v>45204</v>
      </c>
      <c r="S17" s="112">
        <f t="shared" si="11"/>
        <v>45205</v>
      </c>
      <c r="T17" s="41">
        <f t="shared" si="11"/>
        <v>45206</v>
      </c>
      <c r="U17" s="43">
        <f t="shared" si="11"/>
        <v>45207</v>
      </c>
    </row>
    <row r="18" spans="1:21" ht="21" customHeight="1">
      <c r="A18" s="190">
        <f>DATE(YEAR(A10),MONTH(A10)+3,DAY(A10)+1)</f>
        <v>45202</v>
      </c>
      <c r="B18" s="191"/>
      <c r="C18" s="191"/>
      <c r="D18" s="191"/>
      <c r="E18" s="191"/>
      <c r="F18" s="191"/>
      <c r="G18" s="193"/>
      <c r="H18" s="188">
        <f>DATE(YEAR(A18),MONTH(A18)+1,DAY(A18)+1)</f>
        <v>45234</v>
      </c>
      <c r="I18" s="189"/>
      <c r="J18" s="194"/>
      <c r="K18" s="189"/>
      <c r="L18" s="189"/>
      <c r="M18" s="189"/>
      <c r="N18" s="189"/>
      <c r="O18" s="188">
        <f>DATE(YEAR(H18),MONTH(H18)+1,DAY(H18)+1)</f>
        <v>45265</v>
      </c>
      <c r="P18" s="189"/>
      <c r="Q18" s="189"/>
      <c r="R18" s="189"/>
      <c r="S18" s="189"/>
      <c r="T18" s="189"/>
      <c r="U18" s="189"/>
    </row>
    <row r="19" spans="1:21" ht="21" customHeight="1">
      <c r="A19" s="117" t="s">
        <v>0</v>
      </c>
      <c r="B19" s="117" t="s">
        <v>1</v>
      </c>
      <c r="C19" s="117" t="s">
        <v>2</v>
      </c>
      <c r="D19" s="117" t="s">
        <v>3</v>
      </c>
      <c r="E19" s="117" t="s">
        <v>4</v>
      </c>
      <c r="F19" s="115" t="s">
        <v>5</v>
      </c>
      <c r="G19" s="116" t="s">
        <v>6</v>
      </c>
      <c r="H19" s="117" t="s">
        <v>0</v>
      </c>
      <c r="I19" s="117" t="s">
        <v>1</v>
      </c>
      <c r="J19" s="117" t="s">
        <v>2</v>
      </c>
      <c r="K19" s="117" t="s">
        <v>3</v>
      </c>
      <c r="L19" s="117" t="s">
        <v>4</v>
      </c>
      <c r="M19" s="115" t="s">
        <v>5</v>
      </c>
      <c r="N19" s="116" t="s">
        <v>6</v>
      </c>
      <c r="O19" s="114" t="s">
        <v>0</v>
      </c>
      <c r="P19" s="114" t="s">
        <v>1</v>
      </c>
      <c r="Q19" s="114" t="s">
        <v>2</v>
      </c>
      <c r="R19" s="114" t="s">
        <v>3</v>
      </c>
      <c r="S19" s="114" t="s">
        <v>4</v>
      </c>
      <c r="T19" s="115" t="s">
        <v>5</v>
      </c>
      <c r="U19" s="116" t="s">
        <v>6</v>
      </c>
    </row>
    <row r="20" spans="1:21" ht="21" customHeight="1">
      <c r="A20" s="112">
        <f>IF(WEEKDAY(DATE(YEAR(A18),MONTH(A18),1))=2,DATE(YEAR(A18),MONTH(A18),1),DATE(YEAR(A18),MONTH(A18),1-IF(WEEKDAY(DATE(YEAR(A18),MONTH(A18),1))=1,6,WEEKDAY(DATE(YEAR(A18),MONTH(A18),1))-2)))</f>
        <v>45194</v>
      </c>
      <c r="B20" s="112">
        <f aca="true" t="shared" si="12" ref="B20:G20">DATE(YEAR(A20),MONTH(A20),DAY(A20)+1)</f>
        <v>45195</v>
      </c>
      <c r="C20" s="112">
        <f t="shared" si="12"/>
        <v>45196</v>
      </c>
      <c r="D20" s="112">
        <f t="shared" si="12"/>
        <v>45197</v>
      </c>
      <c r="E20" s="112">
        <f t="shared" si="12"/>
        <v>45198</v>
      </c>
      <c r="F20" s="41">
        <f t="shared" si="12"/>
        <v>45199</v>
      </c>
      <c r="G20" s="31">
        <f t="shared" si="12"/>
        <v>45200</v>
      </c>
      <c r="H20" s="112">
        <f>IF(WEEKDAY(DATE(YEAR(H18),MONTH(H18),1))=2,DATE(YEAR(H18),MONTH(H18),1),DATE(YEAR(H18),MONTH(H18),1-IF(WEEKDAY(DATE(YEAR(H18),MONTH(H18),1))=1,6,WEEKDAY(DATE(YEAR(H18),MONTH(H18),1))-2)))</f>
        <v>45229</v>
      </c>
      <c r="I20" s="112">
        <f aca="true" t="shared" si="13" ref="I20:N20">DATE(YEAR(H20),MONTH(H20),DAY(H20)+1)</f>
        <v>45230</v>
      </c>
      <c r="J20" s="113">
        <f t="shared" si="13"/>
        <v>45231</v>
      </c>
      <c r="K20" s="113">
        <f t="shared" si="13"/>
        <v>45232</v>
      </c>
      <c r="L20" s="31">
        <f t="shared" si="13"/>
        <v>45233</v>
      </c>
      <c r="M20" s="42">
        <f t="shared" si="13"/>
        <v>45234</v>
      </c>
      <c r="N20" s="31">
        <f t="shared" si="13"/>
        <v>45235</v>
      </c>
      <c r="O20" s="112">
        <f>IF(WEEKDAY(DATE(YEAR(O18),MONTH(O18),1))=2,DATE(YEAR(O18),MONTH(O18),1),DATE(YEAR(O18),MONTH(O18),1-IF(WEEKDAY(DATE(YEAR(O18),MONTH(O18),1))=1,6,WEEKDAY(DATE(YEAR(O18),MONTH(O18),1))-2)))</f>
        <v>45257</v>
      </c>
      <c r="P20" s="112">
        <f aca="true" t="shared" si="14" ref="P20:U20">DATE(YEAR(O20),MONTH(O20),DAY(O20)+1)</f>
        <v>45258</v>
      </c>
      <c r="Q20" s="112">
        <f t="shared" si="14"/>
        <v>45259</v>
      </c>
      <c r="R20" s="112">
        <f t="shared" si="14"/>
        <v>45260</v>
      </c>
      <c r="S20" s="113">
        <f t="shared" si="14"/>
        <v>45261</v>
      </c>
      <c r="T20" s="42">
        <f t="shared" si="14"/>
        <v>45262</v>
      </c>
      <c r="U20" s="31">
        <f t="shared" si="14"/>
        <v>45263</v>
      </c>
    </row>
    <row r="21" spans="1:21" ht="21" customHeight="1">
      <c r="A21" s="113">
        <f>DATE(YEAR(A20),MONTH(A20),DAY(A20)+7)</f>
        <v>45201</v>
      </c>
      <c r="B21" s="113">
        <f aca="true" t="shared" si="15" ref="B21:G25">DATE(YEAR(A21),MONTH(A21),DAY(A21)+1)</f>
        <v>45202</v>
      </c>
      <c r="C21" s="113">
        <f t="shared" si="15"/>
        <v>45203</v>
      </c>
      <c r="D21" s="113">
        <f t="shared" si="15"/>
        <v>45204</v>
      </c>
      <c r="E21" s="113">
        <f t="shared" si="15"/>
        <v>45205</v>
      </c>
      <c r="F21" s="42">
        <f t="shared" si="15"/>
        <v>45206</v>
      </c>
      <c r="G21" s="31">
        <f t="shared" si="15"/>
        <v>45207</v>
      </c>
      <c r="H21" s="113">
        <f>DATE(YEAR(H20),MONTH(H20),DAY(H20)+7)</f>
        <v>45236</v>
      </c>
      <c r="I21" s="113">
        <f aca="true" t="shared" si="16" ref="I21:N25">DATE(YEAR(H21),MONTH(H21),DAY(H21)+1)</f>
        <v>45237</v>
      </c>
      <c r="J21" s="113">
        <f t="shared" si="16"/>
        <v>45238</v>
      </c>
      <c r="K21" s="113">
        <f t="shared" si="16"/>
        <v>45239</v>
      </c>
      <c r="L21" s="113">
        <f t="shared" si="16"/>
        <v>45240</v>
      </c>
      <c r="M21" s="42">
        <f t="shared" si="16"/>
        <v>45241</v>
      </c>
      <c r="N21" s="31">
        <f t="shared" si="16"/>
        <v>45242</v>
      </c>
      <c r="O21" s="113">
        <f>DATE(YEAR(O20),MONTH(O20),DAY(O20)+7)</f>
        <v>45264</v>
      </c>
      <c r="P21" s="113">
        <f aca="true" t="shared" si="17" ref="P21:U25">DATE(YEAR(O21),MONTH(O21),DAY(O21)+1)</f>
        <v>45265</v>
      </c>
      <c r="Q21" s="175">
        <f t="shared" si="17"/>
        <v>45266</v>
      </c>
      <c r="R21" s="113">
        <f t="shared" si="17"/>
        <v>45267</v>
      </c>
      <c r="S21" s="113">
        <f t="shared" si="17"/>
        <v>45268</v>
      </c>
      <c r="T21" s="42">
        <f t="shared" si="17"/>
        <v>45269</v>
      </c>
      <c r="U21" s="31">
        <f t="shared" si="17"/>
        <v>45270</v>
      </c>
    </row>
    <row r="22" spans="1:21" ht="21" customHeight="1">
      <c r="A22" s="31">
        <f>DATE(YEAR(A21),MONTH(A21),DAY(A21)+7)</f>
        <v>45208</v>
      </c>
      <c r="B22" s="113">
        <f t="shared" si="15"/>
        <v>45209</v>
      </c>
      <c r="C22" s="113">
        <f t="shared" si="15"/>
        <v>45210</v>
      </c>
      <c r="D22" s="113">
        <f t="shared" si="15"/>
        <v>45211</v>
      </c>
      <c r="E22" s="113">
        <f t="shared" si="15"/>
        <v>45212</v>
      </c>
      <c r="F22" s="42">
        <f t="shared" si="15"/>
        <v>45213</v>
      </c>
      <c r="G22" s="31">
        <f t="shared" si="15"/>
        <v>45214</v>
      </c>
      <c r="H22" s="113">
        <f>DATE(YEAR(H21),MONTH(H21),DAY(H21)+7)</f>
        <v>45243</v>
      </c>
      <c r="I22" s="113">
        <f t="shared" si="16"/>
        <v>45244</v>
      </c>
      <c r="J22" s="113">
        <f t="shared" si="16"/>
        <v>45245</v>
      </c>
      <c r="K22" s="113">
        <f t="shared" si="16"/>
        <v>45246</v>
      </c>
      <c r="L22" s="113">
        <f t="shared" si="16"/>
        <v>45247</v>
      </c>
      <c r="M22" s="42">
        <f t="shared" si="16"/>
        <v>45248</v>
      </c>
      <c r="N22" s="31">
        <f t="shared" si="16"/>
        <v>45249</v>
      </c>
      <c r="O22" s="113">
        <f>DATE(YEAR(O21),MONTH(O21),DAY(O21)+7)</f>
        <v>45271</v>
      </c>
      <c r="P22" s="113">
        <f t="shared" si="17"/>
        <v>45272</v>
      </c>
      <c r="Q22" s="113">
        <f t="shared" si="17"/>
        <v>45273</v>
      </c>
      <c r="R22" s="113">
        <f t="shared" si="17"/>
        <v>45274</v>
      </c>
      <c r="S22" s="113">
        <f t="shared" si="17"/>
        <v>45275</v>
      </c>
      <c r="T22" s="42">
        <f t="shared" si="17"/>
        <v>45276</v>
      </c>
      <c r="U22" s="31">
        <f t="shared" si="17"/>
        <v>45277</v>
      </c>
    </row>
    <row r="23" spans="1:21" ht="21" customHeight="1">
      <c r="A23" s="113">
        <f>DATE(YEAR(A22),MONTH(A22),DAY(A22)+7)</f>
        <v>45215</v>
      </c>
      <c r="B23" s="113">
        <f t="shared" si="15"/>
        <v>45216</v>
      </c>
      <c r="C23" s="113">
        <f t="shared" si="15"/>
        <v>45217</v>
      </c>
      <c r="D23" s="113">
        <f t="shared" si="15"/>
        <v>45218</v>
      </c>
      <c r="E23" s="113">
        <f t="shared" si="15"/>
        <v>45219</v>
      </c>
      <c r="F23" s="42">
        <f t="shared" si="15"/>
        <v>45220</v>
      </c>
      <c r="G23" s="31">
        <f t="shared" si="15"/>
        <v>45221</v>
      </c>
      <c r="H23" s="113">
        <f>DATE(YEAR(H22),MONTH(H22),DAY(H22)+7)</f>
        <v>45250</v>
      </c>
      <c r="I23" s="113">
        <f t="shared" si="16"/>
        <v>45251</v>
      </c>
      <c r="J23" s="113">
        <f t="shared" si="16"/>
        <v>45252</v>
      </c>
      <c r="K23" s="31">
        <f t="shared" si="16"/>
        <v>45253</v>
      </c>
      <c r="L23" s="113">
        <f t="shared" si="16"/>
        <v>45254</v>
      </c>
      <c r="M23" s="42">
        <f t="shared" si="16"/>
        <v>45255</v>
      </c>
      <c r="N23" s="31">
        <f t="shared" si="16"/>
        <v>45256</v>
      </c>
      <c r="O23" s="113">
        <f>DATE(YEAR(O22),MONTH(O22),DAY(O22)+7)</f>
        <v>45278</v>
      </c>
      <c r="P23" s="113">
        <f t="shared" si="17"/>
        <v>45279</v>
      </c>
      <c r="Q23" s="113">
        <f t="shared" si="17"/>
        <v>45280</v>
      </c>
      <c r="R23" s="113">
        <f t="shared" si="17"/>
        <v>45281</v>
      </c>
      <c r="S23" s="113">
        <f t="shared" si="17"/>
        <v>45282</v>
      </c>
      <c r="T23" s="42">
        <f t="shared" si="17"/>
        <v>45283</v>
      </c>
      <c r="U23" s="31">
        <f t="shared" si="17"/>
        <v>45284</v>
      </c>
    </row>
    <row r="24" spans="1:21" ht="21" customHeight="1">
      <c r="A24" s="113">
        <f>DATE(YEAR(A23),MONTH(A23),DAY(A23)+7)</f>
        <v>45222</v>
      </c>
      <c r="B24" s="113">
        <f t="shared" si="15"/>
        <v>45223</v>
      </c>
      <c r="C24" s="113">
        <f t="shared" si="15"/>
        <v>45224</v>
      </c>
      <c r="D24" s="113">
        <f t="shared" si="15"/>
        <v>45225</v>
      </c>
      <c r="E24" s="113">
        <f t="shared" si="15"/>
        <v>45226</v>
      </c>
      <c r="F24" s="42">
        <f t="shared" si="15"/>
        <v>45227</v>
      </c>
      <c r="G24" s="31">
        <f t="shared" si="15"/>
        <v>45228</v>
      </c>
      <c r="H24" s="113">
        <f>DATE(YEAR(H23),MONTH(H23),DAY(H23)+7)</f>
        <v>45257</v>
      </c>
      <c r="I24" s="113">
        <f t="shared" si="16"/>
        <v>45258</v>
      </c>
      <c r="J24" s="175">
        <f t="shared" si="16"/>
        <v>45259</v>
      </c>
      <c r="K24" s="175">
        <f t="shared" si="16"/>
        <v>45260</v>
      </c>
      <c r="L24" s="112">
        <f t="shared" si="16"/>
        <v>45261</v>
      </c>
      <c r="M24" s="41">
        <f t="shared" si="16"/>
        <v>45262</v>
      </c>
      <c r="N24" s="43">
        <f t="shared" si="16"/>
        <v>45263</v>
      </c>
      <c r="O24" s="113">
        <f>DATE(YEAR(O23),MONTH(O23),DAY(O23)+7)</f>
        <v>45285</v>
      </c>
      <c r="P24" s="31">
        <f t="shared" si="17"/>
        <v>45286</v>
      </c>
      <c r="Q24" s="31">
        <f t="shared" si="17"/>
        <v>45287</v>
      </c>
      <c r="R24" s="31">
        <f t="shared" si="17"/>
        <v>45288</v>
      </c>
      <c r="S24" s="31">
        <f t="shared" si="17"/>
        <v>45289</v>
      </c>
      <c r="T24" s="42">
        <f t="shared" si="17"/>
        <v>45290</v>
      </c>
      <c r="U24" s="31">
        <f t="shared" si="17"/>
        <v>45291</v>
      </c>
    </row>
    <row r="25" spans="1:21" ht="21" customHeight="1">
      <c r="A25" s="175">
        <f>DATE(YEAR(A24),MONTH(A24),DAY(A24)+7)</f>
        <v>45229</v>
      </c>
      <c r="B25" s="175">
        <f t="shared" si="15"/>
        <v>45230</v>
      </c>
      <c r="C25" s="112">
        <f t="shared" si="15"/>
        <v>45231</v>
      </c>
      <c r="D25" s="112">
        <f t="shared" si="15"/>
        <v>45232</v>
      </c>
      <c r="E25" s="112">
        <f t="shared" si="15"/>
        <v>45233</v>
      </c>
      <c r="F25" s="41">
        <f t="shared" si="15"/>
        <v>45234</v>
      </c>
      <c r="G25" s="43">
        <f t="shared" si="15"/>
        <v>45235</v>
      </c>
      <c r="H25" s="112">
        <f>DATE(YEAR(H24),MONTH(H24),DAY(H24)+7)</f>
        <v>45264</v>
      </c>
      <c r="I25" s="112">
        <f t="shared" si="16"/>
        <v>45265</v>
      </c>
      <c r="J25" s="112">
        <f t="shared" si="16"/>
        <v>45266</v>
      </c>
      <c r="K25" s="112">
        <f t="shared" si="16"/>
        <v>45267</v>
      </c>
      <c r="L25" s="112">
        <f t="shared" si="16"/>
        <v>45268</v>
      </c>
      <c r="M25" s="41">
        <f t="shared" si="16"/>
        <v>45269</v>
      </c>
      <c r="N25" s="43">
        <f t="shared" si="16"/>
        <v>45270</v>
      </c>
      <c r="O25" s="112">
        <f>DATE(YEAR(O24),MONTH(O24),DAY(O24)+7)</f>
        <v>45292</v>
      </c>
      <c r="P25" s="112">
        <f t="shared" si="17"/>
        <v>45293</v>
      </c>
      <c r="Q25" s="112">
        <f t="shared" si="17"/>
        <v>45294</v>
      </c>
      <c r="R25" s="112">
        <f t="shared" si="17"/>
        <v>45295</v>
      </c>
      <c r="S25" s="112">
        <f t="shared" si="17"/>
        <v>45296</v>
      </c>
      <c r="T25" s="41">
        <f t="shared" si="17"/>
        <v>45297</v>
      </c>
      <c r="U25" s="43">
        <f t="shared" si="17"/>
        <v>45298</v>
      </c>
    </row>
    <row r="26" spans="1:21" ht="21" customHeight="1">
      <c r="A26" s="190">
        <f>DATE(YEAR(A18),MONTH(A18)+3,DAY(A18)+1)</f>
        <v>45295</v>
      </c>
      <c r="B26" s="191"/>
      <c r="C26" s="191"/>
      <c r="D26" s="191"/>
      <c r="E26" s="191"/>
      <c r="F26" s="191"/>
      <c r="G26" s="192"/>
      <c r="H26" s="188">
        <f>DATE(YEAR(A26),MONTH(A26)+1,DAY(A26)+1)</f>
        <v>45327</v>
      </c>
      <c r="I26" s="189"/>
      <c r="J26" s="189"/>
      <c r="K26" s="189"/>
      <c r="L26" s="189"/>
      <c r="M26" s="189"/>
      <c r="N26" s="189"/>
      <c r="O26" s="188">
        <f>DATE(YEAR(H26),MONTH(H26)+1,DAY(H26)+1)</f>
        <v>45357</v>
      </c>
      <c r="P26" s="189"/>
      <c r="Q26" s="189"/>
      <c r="R26" s="189"/>
      <c r="S26" s="189"/>
      <c r="T26" s="189"/>
      <c r="U26" s="189"/>
    </row>
    <row r="27" spans="1:21" ht="21" customHeight="1">
      <c r="A27" s="117" t="s">
        <v>0</v>
      </c>
      <c r="B27" s="117" t="s">
        <v>1</v>
      </c>
      <c r="C27" s="117" t="s">
        <v>2</v>
      </c>
      <c r="D27" s="117" t="s">
        <v>3</v>
      </c>
      <c r="E27" s="117" t="s">
        <v>4</v>
      </c>
      <c r="F27" s="115" t="s">
        <v>5</v>
      </c>
      <c r="G27" s="116" t="s">
        <v>6</v>
      </c>
      <c r="H27" s="117" t="s">
        <v>0</v>
      </c>
      <c r="I27" s="117" t="s">
        <v>1</v>
      </c>
      <c r="J27" s="117" t="s">
        <v>2</v>
      </c>
      <c r="K27" s="117" t="s">
        <v>3</v>
      </c>
      <c r="L27" s="117" t="s">
        <v>4</v>
      </c>
      <c r="M27" s="115" t="s">
        <v>5</v>
      </c>
      <c r="N27" s="116" t="s">
        <v>6</v>
      </c>
      <c r="O27" s="117" t="s">
        <v>0</v>
      </c>
      <c r="P27" s="117" t="s">
        <v>1</v>
      </c>
      <c r="Q27" s="117" t="s">
        <v>2</v>
      </c>
      <c r="R27" s="117" t="s">
        <v>3</v>
      </c>
      <c r="S27" s="117" t="s">
        <v>4</v>
      </c>
      <c r="T27" s="115" t="s">
        <v>5</v>
      </c>
      <c r="U27" s="116" t="s">
        <v>6</v>
      </c>
    </row>
    <row r="28" spans="1:21" ht="21" customHeight="1">
      <c r="A28" s="31">
        <f>IF(WEEKDAY(DATE(YEAR(A26),MONTH(A26),1))=2,DATE(YEAR(A26),MONTH(A26),1),DATE(YEAR(A26),MONTH(A26),1-IF(WEEKDAY(DATE(YEAR(A26),MONTH(A26),1))=1,6,WEEKDAY(DATE(YEAR(A26),MONTH(A26),1))-2)))</f>
        <v>45292</v>
      </c>
      <c r="B28" s="31">
        <f aca="true" t="shared" si="18" ref="B28:G28">DATE(YEAR(A28),MONTH(A28),DAY(A28)+1)</f>
        <v>45293</v>
      </c>
      <c r="C28" s="31">
        <f t="shared" si="18"/>
        <v>45294</v>
      </c>
      <c r="D28" s="31">
        <f t="shared" si="18"/>
        <v>45295</v>
      </c>
      <c r="E28" s="113">
        <f t="shared" si="18"/>
        <v>45296</v>
      </c>
      <c r="F28" s="42">
        <f t="shared" si="18"/>
        <v>45297</v>
      </c>
      <c r="G28" s="31">
        <f t="shared" si="18"/>
        <v>45298</v>
      </c>
      <c r="H28" s="112">
        <f>IF(WEEKDAY(DATE(YEAR(H26),MONTH(H26),1))=2,DATE(YEAR(H26),MONTH(H26),1),DATE(YEAR(H26),MONTH(H26),1-IF(WEEKDAY(DATE(YEAR(H26),MONTH(H26),1))=1,6,WEEKDAY(DATE(YEAR(H26),MONTH(H26),1))-2)))</f>
        <v>45320</v>
      </c>
      <c r="I28" s="112">
        <f aca="true" t="shared" si="19" ref="I28:N28">DATE(YEAR(H28),MONTH(H28),DAY(H28)+1)</f>
        <v>45321</v>
      </c>
      <c r="J28" s="112">
        <f t="shared" si="19"/>
        <v>45322</v>
      </c>
      <c r="K28" s="113">
        <f t="shared" si="19"/>
        <v>45323</v>
      </c>
      <c r="L28" s="113">
        <f t="shared" si="19"/>
        <v>45324</v>
      </c>
      <c r="M28" s="42">
        <f t="shared" si="19"/>
        <v>45325</v>
      </c>
      <c r="N28" s="31">
        <f t="shared" si="19"/>
        <v>45326</v>
      </c>
      <c r="O28" s="112">
        <f>IF(WEEKDAY(DATE(YEAR(O26),MONTH(O26),1))=2,DATE(YEAR(O26),MONTH(O26),1),DATE(YEAR(O26),MONTH(O26),1-IF(WEEKDAY(DATE(YEAR(O26),MONTH(O26),1))=1,6,WEEKDAY(DATE(YEAR(O26),MONTH(O26),1))-2)))</f>
        <v>45348</v>
      </c>
      <c r="P28" s="112">
        <f aca="true" t="shared" si="20" ref="P28:U28">DATE(YEAR(O28),MONTH(O28),DAY(O28)+1)</f>
        <v>45349</v>
      </c>
      <c r="Q28" s="112">
        <f t="shared" si="20"/>
        <v>45350</v>
      </c>
      <c r="R28" s="112">
        <f t="shared" si="20"/>
        <v>45351</v>
      </c>
      <c r="S28" s="113">
        <f t="shared" si="20"/>
        <v>45352</v>
      </c>
      <c r="T28" s="42">
        <f t="shared" si="20"/>
        <v>45353</v>
      </c>
      <c r="U28" s="31">
        <f t="shared" si="20"/>
        <v>45354</v>
      </c>
    </row>
    <row r="29" spans="1:21" ht="21" customHeight="1">
      <c r="A29" s="31">
        <f>DATE(YEAR(A28),MONTH(A28),DAY(A28)+7)</f>
        <v>45299</v>
      </c>
      <c r="B29" s="113">
        <f aca="true" t="shared" si="21" ref="B29:G33">DATE(YEAR(A29),MONTH(A29),DAY(A29)+1)</f>
        <v>45300</v>
      </c>
      <c r="C29" s="113">
        <f t="shared" si="21"/>
        <v>45301</v>
      </c>
      <c r="D29" s="113">
        <f t="shared" si="21"/>
        <v>45302</v>
      </c>
      <c r="E29" s="113">
        <f t="shared" si="21"/>
        <v>45303</v>
      </c>
      <c r="F29" s="42">
        <f t="shared" si="21"/>
        <v>45304</v>
      </c>
      <c r="G29" s="31">
        <f t="shared" si="21"/>
        <v>45305</v>
      </c>
      <c r="H29" s="113">
        <f>DATE(YEAR(H28),MONTH(H28),DAY(H28)+7)</f>
        <v>45327</v>
      </c>
      <c r="I29" s="113">
        <f aca="true" t="shared" si="22" ref="I29:N33">DATE(YEAR(H29),MONTH(H29),DAY(H29)+1)</f>
        <v>45328</v>
      </c>
      <c r="J29" s="113">
        <f t="shared" si="22"/>
        <v>45329</v>
      </c>
      <c r="K29" s="113">
        <f t="shared" si="22"/>
        <v>45330</v>
      </c>
      <c r="L29" s="113">
        <f t="shared" si="22"/>
        <v>45331</v>
      </c>
      <c r="M29" s="42">
        <f t="shared" si="22"/>
        <v>45332</v>
      </c>
      <c r="N29" s="31">
        <f t="shared" si="22"/>
        <v>45333</v>
      </c>
      <c r="O29" s="113">
        <f>DATE(YEAR(O28),MONTH(O28),DAY(O28)+7)</f>
        <v>45355</v>
      </c>
      <c r="P29" s="113">
        <f aca="true" t="shared" si="23" ref="P29:U33">DATE(YEAR(O29),MONTH(O29),DAY(O29)+1)</f>
        <v>45356</v>
      </c>
      <c r="Q29" s="113">
        <f t="shared" si="23"/>
        <v>45357</v>
      </c>
      <c r="R29" s="113">
        <f t="shared" si="23"/>
        <v>45358</v>
      </c>
      <c r="S29" s="113">
        <f t="shared" si="23"/>
        <v>45359</v>
      </c>
      <c r="T29" s="42">
        <f t="shared" si="23"/>
        <v>45360</v>
      </c>
      <c r="U29" s="31">
        <f t="shared" si="23"/>
        <v>45361</v>
      </c>
    </row>
    <row r="30" spans="1:21" ht="21" customHeight="1">
      <c r="A30" s="113">
        <f>DATE(YEAR(A29),MONTH(A29),DAY(A29)+7)</f>
        <v>45306</v>
      </c>
      <c r="B30" s="113">
        <f t="shared" si="21"/>
        <v>45307</v>
      </c>
      <c r="C30" s="113">
        <f t="shared" si="21"/>
        <v>45308</v>
      </c>
      <c r="D30" s="113">
        <f t="shared" si="21"/>
        <v>45309</v>
      </c>
      <c r="E30" s="113">
        <f t="shared" si="21"/>
        <v>45310</v>
      </c>
      <c r="F30" s="42">
        <f t="shared" si="21"/>
        <v>45311</v>
      </c>
      <c r="G30" s="31">
        <f t="shared" si="21"/>
        <v>45312</v>
      </c>
      <c r="H30" s="31">
        <f>DATE(YEAR(H29),MONTH(H29),DAY(H29)+7)</f>
        <v>45334</v>
      </c>
      <c r="I30" s="113">
        <f t="shared" si="22"/>
        <v>45335</v>
      </c>
      <c r="J30" s="113">
        <f t="shared" si="22"/>
        <v>45336</v>
      </c>
      <c r="K30" s="113">
        <f t="shared" si="22"/>
        <v>45337</v>
      </c>
      <c r="L30" s="113">
        <f t="shared" si="22"/>
        <v>45338</v>
      </c>
      <c r="M30" s="42">
        <f t="shared" si="22"/>
        <v>45339</v>
      </c>
      <c r="N30" s="31">
        <f t="shared" si="22"/>
        <v>45340</v>
      </c>
      <c r="O30" s="113">
        <f>DATE(YEAR(O29),MONTH(O29),DAY(O29)+7)</f>
        <v>45362</v>
      </c>
      <c r="P30" s="113">
        <f t="shared" si="23"/>
        <v>45363</v>
      </c>
      <c r="Q30" s="113">
        <f t="shared" si="23"/>
        <v>45364</v>
      </c>
      <c r="R30" s="113">
        <f t="shared" si="23"/>
        <v>45365</v>
      </c>
      <c r="S30" s="113">
        <f t="shared" si="23"/>
        <v>45366</v>
      </c>
      <c r="T30" s="42">
        <f t="shared" si="23"/>
        <v>45367</v>
      </c>
      <c r="U30" s="31">
        <f t="shared" si="23"/>
        <v>45368</v>
      </c>
    </row>
    <row r="31" spans="1:21" ht="21" customHeight="1">
      <c r="A31" s="113">
        <f>DATE(YEAR(A30),MONTH(A30),DAY(A30)+7)</f>
        <v>45313</v>
      </c>
      <c r="B31" s="113">
        <f t="shared" si="21"/>
        <v>45314</v>
      </c>
      <c r="C31" s="113">
        <f t="shared" si="21"/>
        <v>45315</v>
      </c>
      <c r="D31" s="113">
        <f t="shared" si="21"/>
        <v>45316</v>
      </c>
      <c r="E31" s="113">
        <f t="shared" si="21"/>
        <v>45317</v>
      </c>
      <c r="F31" s="42">
        <f t="shared" si="21"/>
        <v>45318</v>
      </c>
      <c r="G31" s="31">
        <f t="shared" si="21"/>
        <v>45319</v>
      </c>
      <c r="H31" s="113">
        <f>DATE(YEAR(H30),MONTH(H30),DAY(H30)+7)</f>
        <v>45341</v>
      </c>
      <c r="I31" s="113">
        <f t="shared" si="22"/>
        <v>45342</v>
      </c>
      <c r="J31" s="113">
        <f t="shared" si="22"/>
        <v>45343</v>
      </c>
      <c r="K31" s="113">
        <f t="shared" si="22"/>
        <v>45344</v>
      </c>
      <c r="L31" s="31">
        <f t="shared" si="22"/>
        <v>45345</v>
      </c>
      <c r="M31" s="42">
        <f t="shared" si="22"/>
        <v>45346</v>
      </c>
      <c r="N31" s="31">
        <f t="shared" si="22"/>
        <v>45347</v>
      </c>
      <c r="O31" s="113">
        <f>DATE(YEAR(O30),MONTH(O30),DAY(O30)+7)</f>
        <v>45369</v>
      </c>
      <c r="P31" s="113">
        <f t="shared" si="23"/>
        <v>45370</v>
      </c>
      <c r="Q31" s="31">
        <f t="shared" si="23"/>
        <v>45371</v>
      </c>
      <c r="R31" s="113">
        <f t="shared" si="23"/>
        <v>45372</v>
      </c>
      <c r="S31" s="113">
        <f t="shared" si="23"/>
        <v>45373</v>
      </c>
      <c r="T31" s="42">
        <f t="shared" si="23"/>
        <v>45374</v>
      </c>
      <c r="U31" s="31">
        <f t="shared" si="23"/>
        <v>45375</v>
      </c>
    </row>
    <row r="32" spans="1:21" ht="21" customHeight="1">
      <c r="A32" s="113">
        <f>DATE(YEAR(A31),MONTH(A31),DAY(A31)+7)</f>
        <v>45320</v>
      </c>
      <c r="B32" s="175">
        <f t="shared" si="21"/>
        <v>45321</v>
      </c>
      <c r="C32" s="175">
        <f t="shared" si="21"/>
        <v>45322</v>
      </c>
      <c r="D32" s="112">
        <f t="shared" si="21"/>
        <v>45323</v>
      </c>
      <c r="E32" s="112">
        <f t="shared" si="21"/>
        <v>45324</v>
      </c>
      <c r="F32" s="41">
        <f t="shared" si="21"/>
        <v>45325</v>
      </c>
      <c r="G32" s="43">
        <f t="shared" si="21"/>
        <v>45326</v>
      </c>
      <c r="H32" s="113">
        <f>DATE(YEAR(H31),MONTH(H31),DAY(H31)+7)</f>
        <v>45348</v>
      </c>
      <c r="I32" s="113">
        <f t="shared" si="22"/>
        <v>45349</v>
      </c>
      <c r="J32" s="113">
        <f t="shared" si="22"/>
        <v>45350</v>
      </c>
      <c r="K32" s="175">
        <f t="shared" si="22"/>
        <v>45351</v>
      </c>
      <c r="L32" s="112">
        <f t="shared" si="22"/>
        <v>45352</v>
      </c>
      <c r="M32" s="41">
        <f t="shared" si="22"/>
        <v>45353</v>
      </c>
      <c r="N32" s="43">
        <f t="shared" si="22"/>
        <v>45354</v>
      </c>
      <c r="O32" s="113">
        <f>DATE(YEAR(O31),MONTH(O31),DAY(O31)+7)</f>
        <v>45376</v>
      </c>
      <c r="P32" s="113">
        <f t="shared" si="23"/>
        <v>45377</v>
      </c>
      <c r="Q32" s="113">
        <f t="shared" si="23"/>
        <v>45378</v>
      </c>
      <c r="R32" s="113">
        <f t="shared" si="23"/>
        <v>45379</v>
      </c>
      <c r="S32" s="175">
        <f t="shared" si="23"/>
        <v>45380</v>
      </c>
      <c r="T32" s="42">
        <f t="shared" si="23"/>
        <v>45381</v>
      </c>
      <c r="U32" s="31">
        <f t="shared" si="23"/>
        <v>45382</v>
      </c>
    </row>
    <row r="33" spans="1:21" ht="21" customHeight="1">
      <c r="A33" s="112">
        <f>DATE(YEAR(A32),MONTH(A32),DAY(A32)+7)</f>
        <v>45327</v>
      </c>
      <c r="B33" s="112">
        <f t="shared" si="21"/>
        <v>45328</v>
      </c>
      <c r="C33" s="112">
        <f t="shared" si="21"/>
        <v>45329</v>
      </c>
      <c r="D33" s="112">
        <f t="shared" si="21"/>
        <v>45330</v>
      </c>
      <c r="E33" s="112">
        <f t="shared" si="21"/>
        <v>45331</v>
      </c>
      <c r="F33" s="41">
        <f t="shared" si="21"/>
        <v>45332</v>
      </c>
      <c r="G33" s="43">
        <f t="shared" si="21"/>
        <v>45333</v>
      </c>
      <c r="H33" s="112">
        <f>DATE(YEAR(H32),MONTH(H32),DAY(H32)+7)</f>
        <v>45355</v>
      </c>
      <c r="I33" s="112">
        <f t="shared" si="22"/>
        <v>45356</v>
      </c>
      <c r="J33" s="112">
        <f t="shared" si="22"/>
        <v>45357</v>
      </c>
      <c r="K33" s="112">
        <f t="shared" si="22"/>
        <v>45358</v>
      </c>
      <c r="L33" s="112">
        <f t="shared" si="22"/>
        <v>45359</v>
      </c>
      <c r="M33" s="41">
        <f t="shared" si="22"/>
        <v>45360</v>
      </c>
      <c r="N33" s="43">
        <f t="shared" si="22"/>
        <v>45361</v>
      </c>
      <c r="O33" s="112">
        <f>DATE(YEAR(O32),MONTH(O32),DAY(O32)+7)</f>
        <v>45383</v>
      </c>
      <c r="P33" s="112">
        <f t="shared" si="23"/>
        <v>45384</v>
      </c>
      <c r="Q33" s="112">
        <f t="shared" si="23"/>
        <v>45385</v>
      </c>
      <c r="R33" s="112">
        <f t="shared" si="23"/>
        <v>45386</v>
      </c>
      <c r="S33" s="112">
        <f t="shared" si="23"/>
        <v>45387</v>
      </c>
      <c r="T33" s="41">
        <f t="shared" si="23"/>
        <v>45388</v>
      </c>
      <c r="U33" s="43">
        <f t="shared" si="23"/>
        <v>45389</v>
      </c>
    </row>
    <row r="34" spans="1:21" ht="21" customHeight="1">
      <c r="A34" s="190">
        <f>DATE(YEAR(A26),MONTH(A26)+3,DAY(A26)+1)</f>
        <v>45387</v>
      </c>
      <c r="B34" s="191"/>
      <c r="C34" s="191"/>
      <c r="D34" s="191"/>
      <c r="E34" s="191"/>
      <c r="F34" s="191"/>
      <c r="G34" s="192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</row>
    <row r="35" spans="1:21" ht="21" customHeight="1">
      <c r="A35" s="117" t="s">
        <v>0</v>
      </c>
      <c r="B35" s="117" t="s">
        <v>1</v>
      </c>
      <c r="C35" s="117" t="s">
        <v>2</v>
      </c>
      <c r="D35" s="117" t="s">
        <v>3</v>
      </c>
      <c r="E35" s="117" t="s">
        <v>4</v>
      </c>
      <c r="F35" s="115" t="s">
        <v>5</v>
      </c>
      <c r="G35" s="116" t="s">
        <v>6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</row>
    <row r="36" spans="1:21" ht="21" customHeight="1">
      <c r="A36" s="113">
        <f>IF(WEEKDAY(DATE(YEAR(A34),MONTH(A34),1))=2,DATE(YEAR(A34),MONTH(A34),1),DATE(YEAR(A34),MONTH(A34),1-IF(WEEKDAY(DATE(YEAR(A34),MONTH(A34),1))=1,6,WEEKDAY(DATE(YEAR(A34),MONTH(A34),1))-2)))</f>
        <v>45383</v>
      </c>
      <c r="B36" s="113">
        <f aca="true" t="shared" si="24" ref="B36:G36">DATE(YEAR(A36),MONTH(A36),DAY(A36)+1)</f>
        <v>45384</v>
      </c>
      <c r="C36" s="113">
        <f t="shared" si="24"/>
        <v>45385</v>
      </c>
      <c r="D36" s="113">
        <f t="shared" si="24"/>
        <v>45386</v>
      </c>
      <c r="E36" s="113">
        <f t="shared" si="24"/>
        <v>45387</v>
      </c>
      <c r="F36" s="42">
        <f t="shared" si="24"/>
        <v>45388</v>
      </c>
      <c r="G36" s="31">
        <f t="shared" si="24"/>
        <v>45389</v>
      </c>
      <c r="H36" s="118"/>
      <c r="I36" s="118"/>
      <c r="J36" s="119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</row>
    <row r="37" spans="1:21" ht="21" customHeight="1">
      <c r="A37" s="113">
        <f>DATE(YEAR(A36),MONTH(A36),DAY(A36)+7)</f>
        <v>45390</v>
      </c>
      <c r="B37" s="113">
        <f aca="true" t="shared" si="25" ref="B37:G41">DATE(YEAR(A37),MONTH(A37),DAY(A37)+1)</f>
        <v>45391</v>
      </c>
      <c r="C37" s="113">
        <f t="shared" si="25"/>
        <v>45392</v>
      </c>
      <c r="D37" s="113">
        <f t="shared" si="25"/>
        <v>45393</v>
      </c>
      <c r="E37" s="113">
        <f t="shared" si="25"/>
        <v>45394</v>
      </c>
      <c r="F37" s="42">
        <f t="shared" si="25"/>
        <v>45395</v>
      </c>
      <c r="G37" s="31">
        <f t="shared" si="25"/>
        <v>45396</v>
      </c>
      <c r="H37" s="118"/>
      <c r="I37" s="120"/>
      <c r="J37" s="120"/>
      <c r="K37" s="121" t="s">
        <v>151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</row>
    <row r="38" spans="1:21" ht="21" customHeight="1">
      <c r="A38" s="113">
        <f>DATE(YEAR(A37),MONTH(A37),DAY(A37)+7)</f>
        <v>45397</v>
      </c>
      <c r="B38" s="113">
        <f t="shared" si="25"/>
        <v>45398</v>
      </c>
      <c r="C38" s="113">
        <f t="shared" si="25"/>
        <v>45399</v>
      </c>
      <c r="D38" s="113">
        <f t="shared" si="25"/>
        <v>45400</v>
      </c>
      <c r="E38" s="113">
        <f t="shared" si="25"/>
        <v>45401</v>
      </c>
      <c r="F38" s="42">
        <f t="shared" si="25"/>
        <v>45402</v>
      </c>
      <c r="G38" s="31">
        <f t="shared" si="25"/>
        <v>45403</v>
      </c>
      <c r="H38" s="118"/>
      <c r="I38" s="122"/>
      <c r="J38" s="123"/>
      <c r="K38" s="121" t="s">
        <v>52</v>
      </c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ht="21" customHeight="1">
      <c r="A39" s="113">
        <f>DATE(YEAR(A38),MONTH(A38),DAY(A38)+7)</f>
        <v>45404</v>
      </c>
      <c r="B39" s="113">
        <f t="shared" si="25"/>
        <v>45405</v>
      </c>
      <c r="C39" s="113">
        <f t="shared" si="25"/>
        <v>45406</v>
      </c>
      <c r="D39" s="113">
        <f t="shared" si="25"/>
        <v>45407</v>
      </c>
      <c r="E39" s="113">
        <f t="shared" si="25"/>
        <v>45408</v>
      </c>
      <c r="F39" s="42">
        <f t="shared" si="25"/>
        <v>45409</v>
      </c>
      <c r="G39" s="31">
        <f t="shared" si="25"/>
        <v>45410</v>
      </c>
      <c r="H39" s="118"/>
      <c r="I39" s="118"/>
      <c r="J39" s="119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  <row r="40" spans="1:21" ht="21" customHeight="1">
      <c r="A40" s="31">
        <f>DATE(YEAR(A39),MONTH(A39),DAY(A39)+7)</f>
        <v>45411</v>
      </c>
      <c r="B40" s="31">
        <f t="shared" si="25"/>
        <v>45412</v>
      </c>
      <c r="C40" s="112">
        <f t="shared" si="25"/>
        <v>45413</v>
      </c>
      <c r="D40" s="112">
        <f t="shared" si="25"/>
        <v>45414</v>
      </c>
      <c r="E40" s="112">
        <f t="shared" si="25"/>
        <v>45415</v>
      </c>
      <c r="F40" s="41">
        <f t="shared" si="25"/>
        <v>45416</v>
      </c>
      <c r="G40" s="43">
        <f t="shared" si="25"/>
        <v>45417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 ht="21" customHeight="1">
      <c r="A41" s="112">
        <f>DATE(YEAR(A40),MONTH(A40),DAY(A40)+7)</f>
        <v>45418</v>
      </c>
      <c r="B41" s="112">
        <f t="shared" si="25"/>
        <v>45419</v>
      </c>
      <c r="C41" s="112">
        <f t="shared" si="25"/>
        <v>45420</v>
      </c>
      <c r="D41" s="112">
        <f t="shared" si="25"/>
        <v>45421</v>
      </c>
      <c r="E41" s="112">
        <f t="shared" si="25"/>
        <v>45422</v>
      </c>
      <c r="F41" s="41">
        <f t="shared" si="25"/>
        <v>45423</v>
      </c>
      <c r="G41" s="43">
        <f t="shared" si="25"/>
        <v>45424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</row>
  </sheetData>
  <sheetProtection/>
  <mergeCells count="14">
    <mergeCell ref="O18:U18"/>
    <mergeCell ref="A26:G26"/>
    <mergeCell ref="H26:N26"/>
    <mergeCell ref="O26:U26"/>
    <mergeCell ref="A1:U1"/>
    <mergeCell ref="A2:G2"/>
    <mergeCell ref="H2:N2"/>
    <mergeCell ref="O2:U2"/>
    <mergeCell ref="O10:U10"/>
    <mergeCell ref="A34:G34"/>
    <mergeCell ref="A10:G10"/>
    <mergeCell ref="H10:N10"/>
    <mergeCell ref="A18:G18"/>
    <mergeCell ref="H18:N18"/>
  </mergeCells>
  <conditionalFormatting sqref="A4">
    <cfRule type="expression" priority="2" dxfId="348" stopIfTrue="1">
      <formula>MONTH($A$4)&lt;&gt;MONTH($A$2)</formula>
    </cfRule>
  </conditionalFormatting>
  <printOptions horizontalCentered="1"/>
  <pageMargins left="0" right="0" top="0.3937007874015748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28">
      <selection activeCell="I50" sqref="I50"/>
    </sheetView>
  </sheetViews>
  <sheetFormatPr defaultColWidth="9.00390625" defaultRowHeight="29.25" customHeight="1"/>
  <cols>
    <col min="1" max="1" width="2.875" style="125" bestFit="1" customWidth="1"/>
    <col min="2" max="2" width="3.875" style="125" bestFit="1" customWidth="1"/>
    <col min="3" max="7" width="10.50390625" style="140" bestFit="1" customWidth="1"/>
    <col min="8" max="11" width="14.25390625" style="141" bestFit="1" customWidth="1"/>
    <col min="12" max="16384" width="9.00390625" style="125" customWidth="1"/>
  </cols>
  <sheetData>
    <row r="1" spans="1:11" ht="18" customHeight="1">
      <c r="A1" s="203" t="s">
        <v>202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8" customHeight="1">
      <c r="A2" s="126"/>
      <c r="B2" s="126"/>
      <c r="C2" s="127" t="s">
        <v>88</v>
      </c>
      <c r="D2" s="128" t="s">
        <v>89</v>
      </c>
      <c r="E2" s="128" t="s">
        <v>90</v>
      </c>
      <c r="F2" s="128" t="s">
        <v>91</v>
      </c>
      <c r="G2" s="129" t="s">
        <v>92</v>
      </c>
      <c r="H2" s="130" t="s">
        <v>93</v>
      </c>
      <c r="I2" s="130" t="s">
        <v>94</v>
      </c>
      <c r="J2" s="130" t="s">
        <v>95</v>
      </c>
      <c r="K2" s="130"/>
    </row>
    <row r="3" spans="1:11" ht="18" customHeight="1">
      <c r="A3" s="131">
        <v>1</v>
      </c>
      <c r="B3" s="131" t="s">
        <v>96</v>
      </c>
      <c r="C3" s="48">
        <v>45047</v>
      </c>
      <c r="D3" s="80">
        <f>IF(DAY(C3+28)&gt;7,C3+35,C3+28)</f>
        <v>45082</v>
      </c>
      <c r="E3" s="80">
        <f>IF(DAY(D3+28)&gt;7,D3+35,D3+28)</f>
        <v>45110</v>
      </c>
      <c r="F3" s="80">
        <f>IF(DAY(E3+28)&gt;7,E3+35,E3+28)</f>
        <v>45145</v>
      </c>
      <c r="G3" s="81">
        <f>IF(DAY(F3+28)&gt;7,F3+35,F3+28)</f>
        <v>45173</v>
      </c>
      <c r="H3" s="97">
        <v>45201</v>
      </c>
      <c r="I3" s="132"/>
      <c r="J3" s="90"/>
      <c r="K3" s="90"/>
    </row>
    <row r="4" spans="1:11" ht="18" customHeight="1">
      <c r="A4" s="133">
        <v>2</v>
      </c>
      <c r="B4" s="133" t="s">
        <v>96</v>
      </c>
      <c r="C4" s="82">
        <f aca="true" t="shared" si="0" ref="C4:G6">C3+7</f>
        <v>45054</v>
      </c>
      <c r="D4" s="83">
        <f t="shared" si="0"/>
        <v>45089</v>
      </c>
      <c r="E4" s="83">
        <f t="shared" si="0"/>
        <v>45117</v>
      </c>
      <c r="F4" s="83">
        <f t="shared" si="0"/>
        <v>45152</v>
      </c>
      <c r="G4" s="84">
        <f t="shared" si="0"/>
        <v>45180</v>
      </c>
      <c r="H4" s="96"/>
      <c r="I4" s="88"/>
      <c r="J4" s="88"/>
      <c r="K4" s="88"/>
    </row>
    <row r="5" spans="1:11" ht="18" customHeight="1">
      <c r="A5" s="133">
        <v>3</v>
      </c>
      <c r="B5" s="133" t="s">
        <v>96</v>
      </c>
      <c r="C5" s="82">
        <f t="shared" si="0"/>
        <v>45061</v>
      </c>
      <c r="D5" s="83">
        <f t="shared" si="0"/>
        <v>45096</v>
      </c>
      <c r="E5" s="49">
        <f t="shared" si="0"/>
        <v>45124</v>
      </c>
      <c r="F5" s="83">
        <f t="shared" si="0"/>
        <v>45159</v>
      </c>
      <c r="G5" s="50">
        <f t="shared" si="0"/>
        <v>45187</v>
      </c>
      <c r="H5" s="106">
        <v>45075</v>
      </c>
      <c r="I5" s="88">
        <v>45215</v>
      </c>
      <c r="J5" s="88"/>
      <c r="K5" s="88"/>
    </row>
    <row r="6" spans="1:11" ht="18" customHeight="1">
      <c r="A6" s="133">
        <v>4</v>
      </c>
      <c r="B6" s="133" t="s">
        <v>96</v>
      </c>
      <c r="C6" s="82">
        <f t="shared" si="0"/>
        <v>45068</v>
      </c>
      <c r="D6" s="83">
        <f t="shared" si="0"/>
        <v>45103</v>
      </c>
      <c r="E6" s="83">
        <f t="shared" si="0"/>
        <v>45131</v>
      </c>
      <c r="F6" s="83">
        <f t="shared" si="0"/>
        <v>45166</v>
      </c>
      <c r="G6" s="84">
        <f t="shared" si="0"/>
        <v>45194</v>
      </c>
      <c r="H6" s="88"/>
      <c r="I6" s="88"/>
      <c r="J6" s="88"/>
      <c r="K6" s="88"/>
    </row>
    <row r="7" spans="1:11" ht="18" customHeight="1">
      <c r="A7" s="134">
        <v>5</v>
      </c>
      <c r="B7" s="134" t="s">
        <v>96</v>
      </c>
      <c r="C7" s="142">
        <f>IF(MONTH(C6)=MONTH(C6+7),C6+7,"")</f>
        <v>45075</v>
      </c>
      <c r="D7" s="78">
        <f>IF(MONTH(D6)=MONTH(D6+7),D6+7,"")</f>
      </c>
      <c r="E7" s="93">
        <f>IF(MONTH(E6)=MONTH(E6+7),E6+7,"")</f>
        <v>45138</v>
      </c>
      <c r="F7" s="78">
        <f>IF(MONTH(F6)=MONTH(F6+7),F6+7,"")</f>
      </c>
      <c r="G7" s="86">
        <f>IF(MONTH(G6)=MONTH(G6+7),G6+7,"")</f>
      </c>
      <c r="H7" s="89"/>
      <c r="I7" s="89"/>
      <c r="J7" s="89">
        <v>45138</v>
      </c>
      <c r="K7" s="89" t="s">
        <v>203</v>
      </c>
    </row>
    <row r="8" spans="1:11" ht="18" customHeight="1">
      <c r="A8" s="131">
        <v>1</v>
      </c>
      <c r="B8" s="131" t="s">
        <v>98</v>
      </c>
      <c r="C8" s="48">
        <f>IF(DAY(C3)=7,C3-6,C3+1)</f>
        <v>45048</v>
      </c>
      <c r="D8" s="80">
        <f>IF(DAY(C8+28)&gt;7,C8+35,C8+28)</f>
        <v>45083</v>
      </c>
      <c r="E8" s="80">
        <f>IF(DAY(D8+28)&gt;7,D8+35,D8+28)</f>
        <v>45111</v>
      </c>
      <c r="F8" s="80">
        <f>IF(DAY(E8+28)&gt;7,E8+35,E8+28)</f>
        <v>45139</v>
      </c>
      <c r="G8" s="81">
        <f>IF(DAY(F8+28)&gt;7,F8+35,F8+28)</f>
        <v>45174</v>
      </c>
      <c r="H8" s="90">
        <v>45167</v>
      </c>
      <c r="I8" s="90"/>
      <c r="J8" s="90"/>
      <c r="K8" s="90"/>
    </row>
    <row r="9" spans="1:11" ht="18" customHeight="1">
      <c r="A9" s="133">
        <v>2</v>
      </c>
      <c r="B9" s="133" t="s">
        <v>98</v>
      </c>
      <c r="C9" s="82">
        <f aca="true" t="shared" si="1" ref="C9:G11">C8+7</f>
        <v>45055</v>
      </c>
      <c r="D9" s="83">
        <f t="shared" si="1"/>
        <v>45090</v>
      </c>
      <c r="E9" s="83">
        <f t="shared" si="1"/>
        <v>45118</v>
      </c>
      <c r="F9" s="83">
        <f t="shared" si="1"/>
        <v>45146</v>
      </c>
      <c r="G9" s="84">
        <f t="shared" si="1"/>
        <v>45181</v>
      </c>
      <c r="H9" s="88"/>
      <c r="I9" s="88"/>
      <c r="J9" s="88"/>
      <c r="K9" s="88"/>
    </row>
    <row r="10" spans="1:11" ht="18" customHeight="1">
      <c r="A10" s="133">
        <v>3</v>
      </c>
      <c r="B10" s="133" t="s">
        <v>98</v>
      </c>
      <c r="C10" s="82">
        <f t="shared" si="1"/>
        <v>45062</v>
      </c>
      <c r="D10" s="83">
        <f t="shared" si="1"/>
        <v>45097</v>
      </c>
      <c r="E10" s="83">
        <f t="shared" si="1"/>
        <v>45125</v>
      </c>
      <c r="F10" s="83">
        <f t="shared" si="1"/>
        <v>45153</v>
      </c>
      <c r="G10" s="84">
        <f t="shared" si="1"/>
        <v>45188</v>
      </c>
      <c r="H10" s="88"/>
      <c r="I10" s="88"/>
      <c r="J10" s="88"/>
      <c r="K10" s="88"/>
    </row>
    <row r="11" spans="1:11" ht="18" customHeight="1">
      <c r="A11" s="133">
        <v>4</v>
      </c>
      <c r="B11" s="133" t="s">
        <v>98</v>
      </c>
      <c r="C11" s="82">
        <f t="shared" si="1"/>
        <v>45069</v>
      </c>
      <c r="D11" s="83">
        <f t="shared" si="1"/>
        <v>45104</v>
      </c>
      <c r="E11" s="83">
        <f t="shared" si="1"/>
        <v>45132</v>
      </c>
      <c r="F11" s="83">
        <f t="shared" si="1"/>
        <v>45160</v>
      </c>
      <c r="G11" s="84">
        <f t="shared" si="1"/>
        <v>45195</v>
      </c>
      <c r="H11" s="88"/>
      <c r="I11" s="88"/>
      <c r="J11" s="88"/>
      <c r="K11" s="88"/>
    </row>
    <row r="12" spans="1:11" ht="18" customHeight="1">
      <c r="A12" s="134">
        <v>5</v>
      </c>
      <c r="B12" s="134" t="s">
        <v>98</v>
      </c>
      <c r="C12" s="92">
        <f>IF(MONTH(C11)=MONTH(C11+7),C11+7,"")</f>
        <v>45076</v>
      </c>
      <c r="D12" s="78">
        <f>IF(MONTH(D11)=MONTH(D11+7),D11+7,"")</f>
      </c>
      <c r="E12" s="78">
        <f>IF(MONTH(E11)=MONTH(E11+7),E11+7,"")</f>
      </c>
      <c r="F12" s="105">
        <f>IF(MONTH(F11)=MONTH(F11+7),F11+7,"")</f>
        <v>45167</v>
      </c>
      <c r="G12" s="87">
        <f>IF(MONTH(G11)=MONTH(G11+7),G11+7,"")</f>
      </c>
      <c r="H12" s="89"/>
      <c r="I12" s="89"/>
      <c r="J12" s="88">
        <v>45076</v>
      </c>
      <c r="K12" s="88" t="s">
        <v>97</v>
      </c>
    </row>
    <row r="13" spans="1:11" ht="18" customHeight="1">
      <c r="A13" s="131">
        <v>1</v>
      </c>
      <c r="B13" s="131" t="s">
        <v>99</v>
      </c>
      <c r="C13" s="48">
        <f>IF(DAY(C8)=7,C8-6,C8+1)</f>
        <v>45049</v>
      </c>
      <c r="D13" s="80">
        <f>IF(DAY(C13+28)&gt;7,C13+35,C13+28)</f>
        <v>45084</v>
      </c>
      <c r="E13" s="80">
        <f>IF(DAY(D13+28)&gt;7,D13+35,D13+28)</f>
        <v>45112</v>
      </c>
      <c r="F13" s="80">
        <f>IF(DAY(E13+28)&gt;7,E13+35,E13+28)</f>
        <v>45140</v>
      </c>
      <c r="G13" s="81">
        <f>IF(DAY(F13+28)&gt;7,F13+35,F13+28)</f>
        <v>45175</v>
      </c>
      <c r="H13" s="90">
        <v>45203</v>
      </c>
      <c r="I13" s="90"/>
      <c r="J13" s="90"/>
      <c r="K13" s="90"/>
    </row>
    <row r="14" spans="1:11" ht="18" customHeight="1">
      <c r="A14" s="133">
        <v>2</v>
      </c>
      <c r="B14" s="133" t="s">
        <v>99</v>
      </c>
      <c r="C14" s="82">
        <f aca="true" t="shared" si="2" ref="C14:G16">C13+7</f>
        <v>45056</v>
      </c>
      <c r="D14" s="83">
        <f t="shared" si="2"/>
        <v>45091</v>
      </c>
      <c r="E14" s="83">
        <f t="shared" si="2"/>
        <v>45119</v>
      </c>
      <c r="F14" s="83">
        <f t="shared" si="2"/>
        <v>45147</v>
      </c>
      <c r="G14" s="84">
        <f t="shared" si="2"/>
        <v>45182</v>
      </c>
      <c r="H14" s="88"/>
      <c r="I14" s="88"/>
      <c r="J14" s="88"/>
      <c r="K14" s="88"/>
    </row>
    <row r="15" spans="1:11" ht="18" customHeight="1">
      <c r="A15" s="133">
        <v>3</v>
      </c>
      <c r="B15" s="133" t="s">
        <v>99</v>
      </c>
      <c r="C15" s="82">
        <f t="shared" si="2"/>
        <v>45063</v>
      </c>
      <c r="D15" s="83">
        <f t="shared" si="2"/>
        <v>45098</v>
      </c>
      <c r="E15" s="83">
        <f t="shared" si="2"/>
        <v>45126</v>
      </c>
      <c r="F15" s="83">
        <f t="shared" si="2"/>
        <v>45154</v>
      </c>
      <c r="G15" s="84">
        <f t="shared" si="2"/>
        <v>45189</v>
      </c>
      <c r="H15" s="88"/>
      <c r="I15" s="88"/>
      <c r="J15" s="88"/>
      <c r="K15" s="88"/>
    </row>
    <row r="16" spans="1:11" ht="18" customHeight="1">
      <c r="A16" s="133">
        <v>4</v>
      </c>
      <c r="B16" s="133" t="s">
        <v>99</v>
      </c>
      <c r="C16" s="82">
        <f t="shared" si="2"/>
        <v>45070</v>
      </c>
      <c r="D16" s="83">
        <f t="shared" si="2"/>
        <v>45105</v>
      </c>
      <c r="E16" s="83">
        <f t="shared" si="2"/>
        <v>45133</v>
      </c>
      <c r="F16" s="83">
        <f t="shared" si="2"/>
        <v>45161</v>
      </c>
      <c r="G16" s="84">
        <f t="shared" si="2"/>
        <v>45196</v>
      </c>
      <c r="H16" s="88"/>
      <c r="I16" s="88"/>
      <c r="J16" s="88">
        <v>45077</v>
      </c>
      <c r="K16" s="88" t="s">
        <v>97</v>
      </c>
    </row>
    <row r="17" spans="1:11" ht="18" customHeight="1">
      <c r="A17" s="134">
        <v>5</v>
      </c>
      <c r="B17" s="134" t="s">
        <v>99</v>
      </c>
      <c r="C17" s="92">
        <f>IF(MONTH(C16)=MONTH(C16+7),C16+7,"")</f>
        <v>45077</v>
      </c>
      <c r="D17" s="78">
        <f>IF(MONTH(D16)=MONTH(D16+7),D16+7,"")</f>
      </c>
      <c r="E17" s="78">
        <f>IF(MONTH(E16)=MONTH(E16+7),E16+7,"")</f>
      </c>
      <c r="F17" s="93">
        <f>IF(MONTH(F16)=MONTH(F16+7),F16+7,"")</f>
        <v>45168</v>
      </c>
      <c r="G17" s="87">
        <f>IF(MONTH(G16)=MONTH(G16+7),G16+7,"")</f>
      </c>
      <c r="H17" s="89"/>
      <c r="I17" s="89"/>
      <c r="J17" s="89">
        <v>45168</v>
      </c>
      <c r="K17" s="89" t="s">
        <v>139</v>
      </c>
    </row>
    <row r="18" spans="1:11" ht="18" customHeight="1">
      <c r="A18" s="131">
        <v>1</v>
      </c>
      <c r="B18" s="131" t="s">
        <v>100</v>
      </c>
      <c r="C18" s="48">
        <f>IF(DAY(C13)=7,C13-6,C13+1)</f>
        <v>45050</v>
      </c>
      <c r="D18" s="80">
        <f>IF(DAY(C18+28)&gt;7,C18+35,C18+28)</f>
        <v>45078</v>
      </c>
      <c r="E18" s="80">
        <f>IF(DAY(D18+28)&gt;7,D18+35,D18+28)</f>
        <v>45113</v>
      </c>
      <c r="F18" s="80">
        <f>IF(DAY(E18+28)&gt;7,E18+35,E18+28)</f>
        <v>45141</v>
      </c>
      <c r="G18" s="81">
        <f>IF(DAY(F18+28)&gt;7,F18+35,F18+28)</f>
        <v>45176</v>
      </c>
      <c r="H18" s="90">
        <v>45204</v>
      </c>
      <c r="I18" s="90"/>
      <c r="J18" s="90"/>
      <c r="K18" s="90"/>
    </row>
    <row r="19" spans="1:11" ht="18" customHeight="1">
      <c r="A19" s="133">
        <v>2</v>
      </c>
      <c r="B19" s="133" t="s">
        <v>100</v>
      </c>
      <c r="C19" s="82">
        <f aca="true" t="shared" si="3" ref="C19:G21">C18+7</f>
        <v>45057</v>
      </c>
      <c r="D19" s="83">
        <f t="shared" si="3"/>
        <v>45085</v>
      </c>
      <c r="E19" s="83">
        <f t="shared" si="3"/>
        <v>45120</v>
      </c>
      <c r="F19" s="83">
        <f t="shared" si="3"/>
        <v>45148</v>
      </c>
      <c r="G19" s="84">
        <f t="shared" si="3"/>
        <v>45183</v>
      </c>
      <c r="H19" s="88"/>
      <c r="I19" s="88"/>
      <c r="J19" s="88"/>
      <c r="K19" s="88"/>
    </row>
    <row r="20" spans="1:11" ht="18" customHeight="1">
      <c r="A20" s="133">
        <v>3</v>
      </c>
      <c r="B20" s="133" t="s">
        <v>100</v>
      </c>
      <c r="C20" s="82">
        <f t="shared" si="3"/>
        <v>45064</v>
      </c>
      <c r="D20" s="83">
        <f t="shared" si="3"/>
        <v>45092</v>
      </c>
      <c r="E20" s="83">
        <f t="shared" si="3"/>
        <v>45127</v>
      </c>
      <c r="F20" s="83">
        <f t="shared" si="3"/>
        <v>45155</v>
      </c>
      <c r="G20" s="84">
        <f t="shared" si="3"/>
        <v>45190</v>
      </c>
      <c r="H20" s="95"/>
      <c r="I20" s="95"/>
      <c r="J20" s="88"/>
      <c r="K20" s="88"/>
    </row>
    <row r="21" spans="1:11" ht="18" customHeight="1">
      <c r="A21" s="133">
        <v>4</v>
      </c>
      <c r="B21" s="133" t="s">
        <v>100</v>
      </c>
      <c r="C21" s="82">
        <f t="shared" si="3"/>
        <v>45071</v>
      </c>
      <c r="D21" s="83">
        <f t="shared" si="3"/>
        <v>45099</v>
      </c>
      <c r="E21" s="83">
        <f t="shared" si="3"/>
        <v>45134</v>
      </c>
      <c r="F21" s="83">
        <f t="shared" si="3"/>
        <v>45162</v>
      </c>
      <c r="G21" s="84">
        <f t="shared" si="3"/>
        <v>45197</v>
      </c>
      <c r="H21" s="88"/>
      <c r="I21" s="88"/>
      <c r="J21" s="88">
        <v>45106</v>
      </c>
      <c r="K21" s="88" t="s">
        <v>97</v>
      </c>
    </row>
    <row r="22" spans="1:11" ht="18" customHeight="1">
      <c r="A22" s="134">
        <v>5</v>
      </c>
      <c r="B22" s="134" t="s">
        <v>100</v>
      </c>
      <c r="C22" s="85">
        <f>IF(MONTH(C21)=MONTH(C21+7),C21+7,"")</f>
      </c>
      <c r="D22" s="93">
        <f>IF(MONTH(D21)=MONTH(D21+7),D21+7,"")</f>
        <v>45106</v>
      </c>
      <c r="E22" s="104">
        <f>IF(MONTH(E21)=MONTH(E21+7),E21+7,"")</f>
      </c>
      <c r="F22" s="93">
        <f>IF(MONTH(F21)=MONTH(F21+7),F21+7,"")</f>
        <v>45169</v>
      </c>
      <c r="G22" s="87">
        <f>IF(MONTH(G21)=MONTH(G21+7),G21+7,"")</f>
      </c>
      <c r="H22" s="89"/>
      <c r="I22" s="89"/>
      <c r="J22" s="132">
        <v>45169</v>
      </c>
      <c r="K22" s="89" t="s">
        <v>139</v>
      </c>
    </row>
    <row r="23" spans="1:11" ht="18" customHeight="1">
      <c r="A23" s="131">
        <v>1</v>
      </c>
      <c r="B23" s="131" t="s">
        <v>101</v>
      </c>
      <c r="C23" s="48">
        <f>IF(DAY(C18)=7,C18-6,C18+1)</f>
        <v>45051</v>
      </c>
      <c r="D23" s="80">
        <f>IF(DAY(C23+28)&gt;7,C23+35,C23+28)</f>
        <v>45079</v>
      </c>
      <c r="E23" s="80">
        <f>IF(DAY(D23+28)&gt;7,D23+35,D23+28)</f>
        <v>45114</v>
      </c>
      <c r="F23" s="80">
        <f>IF(DAY(E23+28)&gt;7,E23+35,E23+28)</f>
        <v>45142</v>
      </c>
      <c r="G23" s="81">
        <f>IF(DAY(F23+28)&gt;7,F23+35,F23+28)</f>
        <v>45170</v>
      </c>
      <c r="H23" s="90">
        <v>45205</v>
      </c>
      <c r="I23" s="90"/>
      <c r="J23" s="90"/>
      <c r="K23" s="90"/>
    </row>
    <row r="24" spans="1:11" ht="18" customHeight="1">
      <c r="A24" s="133">
        <v>2</v>
      </c>
      <c r="B24" s="133" t="s">
        <v>101</v>
      </c>
      <c r="C24" s="82">
        <f aca="true" t="shared" si="4" ref="C24:G26">C23+7</f>
        <v>45058</v>
      </c>
      <c r="D24" s="83">
        <f t="shared" si="4"/>
        <v>45086</v>
      </c>
      <c r="E24" s="83">
        <f t="shared" si="4"/>
        <v>45121</v>
      </c>
      <c r="F24" s="49">
        <f t="shared" si="4"/>
        <v>45149</v>
      </c>
      <c r="G24" s="84">
        <f t="shared" si="4"/>
        <v>45177</v>
      </c>
      <c r="H24" s="88"/>
      <c r="I24" s="88"/>
      <c r="J24" s="88"/>
      <c r="K24" s="88"/>
    </row>
    <row r="25" spans="1:11" ht="18" customHeight="1">
      <c r="A25" s="133">
        <v>3</v>
      </c>
      <c r="B25" s="133" t="s">
        <v>101</v>
      </c>
      <c r="C25" s="82">
        <f t="shared" si="4"/>
        <v>45065</v>
      </c>
      <c r="D25" s="83">
        <f t="shared" si="4"/>
        <v>45093</v>
      </c>
      <c r="E25" s="83">
        <f t="shared" si="4"/>
        <v>45128</v>
      </c>
      <c r="F25" s="83">
        <f t="shared" si="4"/>
        <v>45156</v>
      </c>
      <c r="G25" s="84">
        <f t="shared" si="4"/>
        <v>45184</v>
      </c>
      <c r="H25" s="88"/>
      <c r="I25" s="88"/>
      <c r="J25" s="88"/>
      <c r="K25" s="88"/>
    </row>
    <row r="26" spans="1:11" ht="18" customHeight="1">
      <c r="A26" s="133">
        <v>4</v>
      </c>
      <c r="B26" s="133" t="s">
        <v>101</v>
      </c>
      <c r="C26" s="82">
        <f t="shared" si="4"/>
        <v>45072</v>
      </c>
      <c r="D26" s="83">
        <f t="shared" si="4"/>
        <v>45100</v>
      </c>
      <c r="E26" s="83">
        <f t="shared" si="4"/>
        <v>45135</v>
      </c>
      <c r="F26" s="83">
        <f t="shared" si="4"/>
        <v>45163</v>
      </c>
      <c r="G26" s="84">
        <f t="shared" si="4"/>
        <v>45191</v>
      </c>
      <c r="H26" s="88">
        <v>45212</v>
      </c>
      <c r="I26" s="88"/>
      <c r="J26" s="88">
        <v>45107</v>
      </c>
      <c r="K26" s="88" t="s">
        <v>97</v>
      </c>
    </row>
    <row r="27" spans="1:11" ht="18" customHeight="1">
      <c r="A27" s="134">
        <v>5</v>
      </c>
      <c r="B27" s="134" t="s">
        <v>101</v>
      </c>
      <c r="C27" s="85">
        <f>IF(MONTH(C26)=MONTH(C26+7),C26+7,"")</f>
      </c>
      <c r="D27" s="93">
        <f>IF(MONTH(D26)=MONTH(D26+7),D26+7,"")</f>
        <v>45107</v>
      </c>
      <c r="E27" s="78">
        <f>IF(MONTH(E26)=MONTH(E26+7),E26+7,"")</f>
      </c>
      <c r="F27" s="78">
        <f>IF(MONTH(F26)=MONTH(F26+7),F26+7,"")</f>
      </c>
      <c r="G27" s="94">
        <f>IF(MONTH(G26)=MONTH(G26+7),G26+7,"")</f>
        <v>45198</v>
      </c>
      <c r="H27" s="89"/>
      <c r="I27" s="89"/>
      <c r="J27" s="89">
        <v>45198</v>
      </c>
      <c r="K27" s="89" t="s">
        <v>139</v>
      </c>
    </row>
    <row r="28" spans="1:11" ht="18" customHeight="1">
      <c r="A28" s="135"/>
      <c r="B28" s="135"/>
      <c r="C28" s="195" t="s">
        <v>102</v>
      </c>
      <c r="D28" s="196"/>
      <c r="E28" s="197" t="s">
        <v>103</v>
      </c>
      <c r="F28" s="198"/>
      <c r="G28" s="199" t="s">
        <v>104</v>
      </c>
      <c r="H28" s="200"/>
      <c r="I28" s="201" t="s">
        <v>105</v>
      </c>
      <c r="J28" s="202"/>
      <c r="K28" s="136"/>
    </row>
    <row r="29" spans="1:11" ht="18" customHeight="1">
      <c r="A29" s="137"/>
      <c r="B29" s="137"/>
      <c r="C29" s="138"/>
      <c r="D29" s="138"/>
      <c r="E29" s="138"/>
      <c r="F29" s="138"/>
      <c r="G29" s="139"/>
      <c r="H29" s="139"/>
      <c r="I29" s="138"/>
      <c r="J29" s="138"/>
      <c r="K29" s="138"/>
    </row>
    <row r="30" spans="1:11" ht="18" customHeight="1">
      <c r="A30" s="203" t="s">
        <v>204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5"/>
    </row>
    <row r="31" spans="1:11" ht="18" customHeight="1">
      <c r="A31" s="126"/>
      <c r="B31" s="126"/>
      <c r="C31" s="127" t="s">
        <v>88</v>
      </c>
      <c r="D31" s="128" t="s">
        <v>89</v>
      </c>
      <c r="E31" s="128" t="s">
        <v>90</v>
      </c>
      <c r="F31" s="128" t="s">
        <v>91</v>
      </c>
      <c r="G31" s="129" t="s">
        <v>92</v>
      </c>
      <c r="H31" s="130" t="s">
        <v>93</v>
      </c>
      <c r="I31" s="130" t="s">
        <v>94</v>
      </c>
      <c r="J31" s="130" t="s">
        <v>95</v>
      </c>
      <c r="K31" s="130"/>
    </row>
    <row r="32" spans="1:11" ht="18" customHeight="1">
      <c r="A32" s="131">
        <v>1</v>
      </c>
      <c r="B32" s="131" t="s">
        <v>96</v>
      </c>
      <c r="C32" s="79">
        <v>45236</v>
      </c>
      <c r="D32" s="80">
        <f>IF(DAY(C32+28)&gt;7,C32+35,C32+28)</f>
        <v>45264</v>
      </c>
      <c r="E32" s="107">
        <f>IF(DAY(D32+28)&gt;7,D32+35,D32+28)</f>
        <v>45292</v>
      </c>
      <c r="F32" s="80">
        <f>IF(DAY(E32+28)&gt;7,E32+35,E32+28)</f>
        <v>45327</v>
      </c>
      <c r="G32" s="81">
        <f>IF(DAY(F32+28)&gt;7,F32+35,F32+28)</f>
        <v>45355</v>
      </c>
      <c r="H32" s="90">
        <v>45383</v>
      </c>
      <c r="I32" s="90"/>
      <c r="J32" s="90"/>
      <c r="K32" s="90"/>
    </row>
    <row r="33" spans="1:11" ht="18" customHeight="1">
      <c r="A33" s="133">
        <v>2</v>
      </c>
      <c r="B33" s="133" t="s">
        <v>96</v>
      </c>
      <c r="C33" s="82">
        <f aca="true" t="shared" si="5" ref="C33:G35">C32+7</f>
        <v>45243</v>
      </c>
      <c r="D33" s="83">
        <f t="shared" si="5"/>
        <v>45271</v>
      </c>
      <c r="E33" s="49">
        <f t="shared" si="5"/>
        <v>45299</v>
      </c>
      <c r="F33" s="49">
        <f t="shared" si="5"/>
        <v>45334</v>
      </c>
      <c r="G33" s="84">
        <f t="shared" si="5"/>
        <v>45362</v>
      </c>
      <c r="H33" s="88">
        <v>45390</v>
      </c>
      <c r="I33" s="88"/>
      <c r="J33" s="88"/>
      <c r="K33" s="88"/>
    </row>
    <row r="34" spans="1:11" ht="18" customHeight="1">
      <c r="A34" s="133">
        <v>3</v>
      </c>
      <c r="B34" s="133" t="s">
        <v>96</v>
      </c>
      <c r="C34" s="82">
        <f t="shared" si="5"/>
        <v>45250</v>
      </c>
      <c r="D34" s="83">
        <f t="shared" si="5"/>
        <v>45278</v>
      </c>
      <c r="E34" s="83">
        <f t="shared" si="5"/>
        <v>45306</v>
      </c>
      <c r="F34" s="83">
        <f t="shared" si="5"/>
        <v>45341</v>
      </c>
      <c r="G34" s="84">
        <f t="shared" si="5"/>
        <v>45369</v>
      </c>
      <c r="H34" s="91"/>
      <c r="I34" s="88"/>
      <c r="J34" s="88"/>
      <c r="K34" s="88"/>
    </row>
    <row r="35" spans="1:11" ht="18" customHeight="1">
      <c r="A35" s="133">
        <v>4</v>
      </c>
      <c r="B35" s="133" t="s">
        <v>96</v>
      </c>
      <c r="C35" s="82">
        <f t="shared" si="5"/>
        <v>45257</v>
      </c>
      <c r="D35" s="83">
        <f t="shared" si="5"/>
        <v>45285</v>
      </c>
      <c r="E35" s="83">
        <f t="shared" si="5"/>
        <v>45313</v>
      </c>
      <c r="F35" s="83">
        <f t="shared" si="5"/>
        <v>45348</v>
      </c>
      <c r="G35" s="84">
        <f t="shared" si="5"/>
        <v>45376</v>
      </c>
      <c r="H35" s="106">
        <v>45397</v>
      </c>
      <c r="I35" s="88"/>
      <c r="J35" s="88"/>
      <c r="K35" s="88"/>
    </row>
    <row r="36" spans="1:11" ht="18" customHeight="1">
      <c r="A36" s="134">
        <v>5</v>
      </c>
      <c r="B36" s="134" t="s">
        <v>96</v>
      </c>
      <c r="C36" s="85">
        <f>IF(MONTH(C35)=MONTH(C35+7),C35+7,"")</f>
      </c>
      <c r="D36" s="78">
        <f>IF(MONTH(D35)=MONTH(D35+7),D35+7,"")</f>
      </c>
      <c r="E36" s="93">
        <f>IF(MONTH(E35)=MONTH(E35+7),E35+7,"")</f>
        <v>45320</v>
      </c>
      <c r="F36" s="78"/>
      <c r="G36" s="87">
        <f>IF(MONTH(G35)=MONTH(G35+7),G35+7,"")</f>
      </c>
      <c r="H36" s="89"/>
      <c r="I36" s="89"/>
      <c r="J36" s="89">
        <v>45320</v>
      </c>
      <c r="K36" s="88" t="s">
        <v>125</v>
      </c>
    </row>
    <row r="37" spans="1:11" ht="18" customHeight="1">
      <c r="A37" s="131">
        <v>1</v>
      </c>
      <c r="B37" s="131" t="s">
        <v>98</v>
      </c>
      <c r="C37" s="79">
        <f>IF(DAY(C32)=7,C32-6,C32+1)</f>
        <v>45237</v>
      </c>
      <c r="D37" s="80">
        <f>IF(DAY(C37+28)&gt;7,C37+35,C37+28)</f>
        <v>45265</v>
      </c>
      <c r="E37" s="107">
        <f>IF(DAY(D37+28)&gt;7,D37+35,D37+28)</f>
        <v>45293</v>
      </c>
      <c r="F37" s="80">
        <f>IF(DAY(E37+28)&gt;7,E37+35,E37+28)</f>
        <v>45328</v>
      </c>
      <c r="G37" s="81">
        <f>IF(DAY(F37+28)&gt;7,F37+35,F37+28)</f>
        <v>45356</v>
      </c>
      <c r="H37" s="96">
        <v>45384</v>
      </c>
      <c r="I37" s="90"/>
      <c r="J37" s="90"/>
      <c r="K37" s="90"/>
    </row>
    <row r="38" spans="1:11" ht="18" customHeight="1">
      <c r="A38" s="133">
        <v>2</v>
      </c>
      <c r="B38" s="133" t="s">
        <v>98</v>
      </c>
      <c r="C38" s="82">
        <f aca="true" t="shared" si="6" ref="C38:G40">C37+7</f>
        <v>45244</v>
      </c>
      <c r="D38" s="83">
        <f t="shared" si="6"/>
        <v>45272</v>
      </c>
      <c r="E38" s="83">
        <f t="shared" si="6"/>
        <v>45300</v>
      </c>
      <c r="F38" s="83">
        <f t="shared" si="6"/>
        <v>45335</v>
      </c>
      <c r="G38" s="84">
        <f t="shared" si="6"/>
        <v>45363</v>
      </c>
      <c r="H38" s="88"/>
      <c r="I38" s="88"/>
      <c r="J38" s="88"/>
      <c r="K38" s="88"/>
    </row>
    <row r="39" spans="1:11" ht="18" customHeight="1">
      <c r="A39" s="133">
        <v>3</v>
      </c>
      <c r="B39" s="133" t="s">
        <v>98</v>
      </c>
      <c r="C39" s="82">
        <f t="shared" si="6"/>
        <v>45251</v>
      </c>
      <c r="D39" s="83">
        <f t="shared" si="6"/>
        <v>45279</v>
      </c>
      <c r="E39" s="83">
        <f t="shared" si="6"/>
        <v>45307</v>
      </c>
      <c r="F39" s="83">
        <f t="shared" si="6"/>
        <v>45342</v>
      </c>
      <c r="G39" s="84">
        <f t="shared" si="6"/>
        <v>45370</v>
      </c>
      <c r="H39" s="88"/>
      <c r="I39" s="88"/>
      <c r="J39" s="88"/>
      <c r="K39" s="88"/>
    </row>
    <row r="40" spans="1:11" ht="18" customHeight="1">
      <c r="A40" s="133">
        <v>4</v>
      </c>
      <c r="B40" s="133" t="s">
        <v>98</v>
      </c>
      <c r="C40" s="82">
        <f t="shared" si="6"/>
        <v>45258</v>
      </c>
      <c r="D40" s="49">
        <f t="shared" si="6"/>
        <v>45286</v>
      </c>
      <c r="E40" s="83">
        <f t="shared" si="6"/>
        <v>45314</v>
      </c>
      <c r="F40" s="83">
        <f t="shared" si="6"/>
        <v>45349</v>
      </c>
      <c r="G40" s="84">
        <f t="shared" si="6"/>
        <v>45377</v>
      </c>
      <c r="H40" s="88">
        <v>45391</v>
      </c>
      <c r="I40" s="96"/>
      <c r="J40" s="88"/>
      <c r="K40" s="88"/>
    </row>
    <row r="41" spans="1:11" ht="18" customHeight="1">
      <c r="A41" s="134">
        <v>5</v>
      </c>
      <c r="B41" s="134" t="s">
        <v>98</v>
      </c>
      <c r="C41" s="85">
        <f>IF(MONTH(C40)=MONTH(C40+7),C40+7,"")</f>
      </c>
      <c r="D41" s="78">
        <f>IF(MONTH(D40)=MONTH(D40+7),D40+7,"")</f>
      </c>
      <c r="E41" s="93">
        <f>IF(MONTH(E40)=MONTH(E40+7),E40+7,"")</f>
        <v>45321</v>
      </c>
      <c r="F41" s="78">
        <f>IF(MONTH(F40)=MONTH(F40+7),F40+7,"")</f>
      </c>
      <c r="G41" s="87">
        <f>IF(MONTH(G40)=MONTH(G40+7),G40+7,"")</f>
      </c>
      <c r="H41" s="89"/>
      <c r="I41" s="89"/>
      <c r="J41" s="132">
        <v>45321</v>
      </c>
      <c r="K41" s="88" t="s">
        <v>125</v>
      </c>
    </row>
    <row r="42" spans="1:11" ht="18" customHeight="1">
      <c r="A42" s="131">
        <v>1</v>
      </c>
      <c r="B42" s="131" t="s">
        <v>99</v>
      </c>
      <c r="C42" s="79">
        <f>IF(DAY(C37)=7,C37-6,C37+1)</f>
        <v>45231</v>
      </c>
      <c r="D42" s="143">
        <f>IF(DAY(C42+28)&gt;7,C42+35,C42+28)</f>
        <v>45266</v>
      </c>
      <c r="E42" s="107">
        <f>IF(DAY(D42+28)&gt;7,D42+35,D42+28)</f>
        <v>45294</v>
      </c>
      <c r="F42" s="80">
        <f>IF(DAY(E42+28)&gt;7,E42+35,E42+28)</f>
        <v>45329</v>
      </c>
      <c r="G42" s="81">
        <f>IF(DAY(F42+28)&gt;7,F42+35,F42+28)</f>
        <v>45357</v>
      </c>
      <c r="H42" s="90">
        <v>45322</v>
      </c>
      <c r="I42" s="90">
        <v>45385</v>
      </c>
      <c r="J42" s="90">
        <v>45266</v>
      </c>
      <c r="K42" s="131" t="s">
        <v>106</v>
      </c>
    </row>
    <row r="43" spans="1:11" ht="18" customHeight="1">
      <c r="A43" s="133">
        <v>2</v>
      </c>
      <c r="B43" s="133" t="s">
        <v>99</v>
      </c>
      <c r="C43" s="82">
        <f aca="true" t="shared" si="7" ref="C43:G45">C42+7</f>
        <v>45238</v>
      </c>
      <c r="D43" s="83">
        <f t="shared" si="7"/>
        <v>45273</v>
      </c>
      <c r="E43" s="83">
        <f t="shared" si="7"/>
        <v>45301</v>
      </c>
      <c r="F43" s="83">
        <f t="shared" si="7"/>
        <v>45336</v>
      </c>
      <c r="G43" s="84">
        <f t="shared" si="7"/>
        <v>45364</v>
      </c>
      <c r="H43" s="88"/>
      <c r="I43" s="88"/>
      <c r="J43" s="88"/>
      <c r="K43" s="88"/>
    </row>
    <row r="44" spans="1:11" ht="18" customHeight="1">
      <c r="A44" s="133">
        <v>3</v>
      </c>
      <c r="B44" s="133" t="s">
        <v>99</v>
      </c>
      <c r="C44" s="82">
        <f t="shared" si="7"/>
        <v>45245</v>
      </c>
      <c r="D44" s="83">
        <f t="shared" si="7"/>
        <v>45280</v>
      </c>
      <c r="E44" s="83">
        <f t="shared" si="7"/>
        <v>45308</v>
      </c>
      <c r="F44" s="83">
        <f t="shared" si="7"/>
        <v>45343</v>
      </c>
      <c r="G44" s="50">
        <f t="shared" si="7"/>
        <v>45371</v>
      </c>
      <c r="H44" s="88">
        <v>45393</v>
      </c>
      <c r="I44" s="88"/>
      <c r="J44" s="88"/>
      <c r="K44" s="88"/>
    </row>
    <row r="45" spans="1:11" ht="18" customHeight="1">
      <c r="A45" s="133">
        <v>4</v>
      </c>
      <c r="B45" s="133" t="s">
        <v>99</v>
      </c>
      <c r="C45" s="82">
        <f t="shared" si="7"/>
        <v>45252</v>
      </c>
      <c r="D45" s="49">
        <f t="shared" si="7"/>
        <v>45287</v>
      </c>
      <c r="E45" s="83">
        <f t="shared" si="7"/>
        <v>45315</v>
      </c>
      <c r="F45" s="83">
        <f t="shared" si="7"/>
        <v>45350</v>
      </c>
      <c r="G45" s="84">
        <f t="shared" si="7"/>
        <v>45378</v>
      </c>
      <c r="H45" s="88">
        <v>45400</v>
      </c>
      <c r="I45" s="88"/>
      <c r="J45" s="88"/>
      <c r="K45" s="88"/>
    </row>
    <row r="46" spans="1:11" ht="18" customHeight="1">
      <c r="A46" s="134">
        <v>5</v>
      </c>
      <c r="B46" s="134" t="s">
        <v>99</v>
      </c>
      <c r="C46" s="92">
        <f>IF(MONTH(C45)=MONTH(C45+7),C45+7,"")</f>
        <v>45259</v>
      </c>
      <c r="D46" s="78">
        <f>IF(MONTH(D45)=MONTH(D45+7),D45+7,"")</f>
      </c>
      <c r="E46" s="105">
        <f>IF(MONTH(E45)=MONTH(E45+7),E45+7,"")</f>
        <v>45322</v>
      </c>
      <c r="F46" s="78">
        <f>IF(MONTH(F45)=MONTH(F45+7),F45+7,"")</f>
      </c>
      <c r="G46" s="87">
        <f>IF(MONTH(G45)=MONTH(G45+7),G45+7,"")</f>
      </c>
      <c r="H46" s="89"/>
      <c r="I46" s="89"/>
      <c r="J46" s="89">
        <v>45259</v>
      </c>
      <c r="K46" s="89" t="s">
        <v>139</v>
      </c>
    </row>
    <row r="47" spans="1:11" ht="18" customHeight="1">
      <c r="A47" s="131">
        <v>1</v>
      </c>
      <c r="B47" s="131" t="s">
        <v>100</v>
      </c>
      <c r="C47" s="79">
        <f>IF(DAY(C42)=7,C42-6,C42+1)</f>
        <v>45232</v>
      </c>
      <c r="D47" s="80">
        <f>IF(DAY(C47+28)&gt;7,C47+35,C47+28)</f>
        <v>45267</v>
      </c>
      <c r="E47" s="107">
        <f>IF(DAY(D47+28)&gt;7,D47+35,D47+28)</f>
        <v>45295</v>
      </c>
      <c r="F47" s="80">
        <f>IF(DAY(E47+28)&gt;7,E47+35,E47+28)</f>
        <v>45323</v>
      </c>
      <c r="G47" s="81">
        <f>IF(DAY(F47+28)&gt;7,F47+35,F47+28)</f>
        <v>45358</v>
      </c>
      <c r="H47" s="90">
        <v>45394</v>
      </c>
      <c r="I47" s="90"/>
      <c r="J47" s="90"/>
      <c r="K47" s="90"/>
    </row>
    <row r="48" spans="1:11" ht="18" customHeight="1">
      <c r="A48" s="133">
        <v>2</v>
      </c>
      <c r="B48" s="133" t="s">
        <v>100</v>
      </c>
      <c r="C48" s="82">
        <f aca="true" t="shared" si="8" ref="C48:G50">C47+7</f>
        <v>45239</v>
      </c>
      <c r="D48" s="83">
        <f t="shared" si="8"/>
        <v>45274</v>
      </c>
      <c r="E48" s="83">
        <f t="shared" si="8"/>
        <v>45302</v>
      </c>
      <c r="F48" s="83">
        <f t="shared" si="8"/>
        <v>45330</v>
      </c>
      <c r="G48" s="84">
        <f t="shared" si="8"/>
        <v>45365</v>
      </c>
      <c r="H48" s="88"/>
      <c r="I48" s="88"/>
      <c r="J48" s="88"/>
      <c r="K48" s="88"/>
    </row>
    <row r="49" spans="1:11" ht="18" customHeight="1">
      <c r="A49" s="133">
        <v>3</v>
      </c>
      <c r="B49" s="133" t="s">
        <v>100</v>
      </c>
      <c r="C49" s="82">
        <f t="shared" si="8"/>
        <v>45246</v>
      </c>
      <c r="D49" s="83">
        <f t="shared" si="8"/>
        <v>45281</v>
      </c>
      <c r="E49" s="83">
        <f t="shared" si="8"/>
        <v>45309</v>
      </c>
      <c r="F49" s="83">
        <f t="shared" si="8"/>
        <v>45337</v>
      </c>
      <c r="G49" s="84">
        <f t="shared" si="8"/>
        <v>45372</v>
      </c>
      <c r="H49" s="88"/>
      <c r="I49" s="88"/>
      <c r="J49" s="88"/>
      <c r="K49" s="88"/>
    </row>
    <row r="50" spans="1:11" ht="18" customHeight="1">
      <c r="A50" s="133">
        <v>4</v>
      </c>
      <c r="B50" s="133" t="s">
        <v>100</v>
      </c>
      <c r="C50" s="51">
        <f t="shared" si="8"/>
        <v>45253</v>
      </c>
      <c r="D50" s="49">
        <f t="shared" si="8"/>
        <v>45288</v>
      </c>
      <c r="E50" s="83">
        <f t="shared" si="8"/>
        <v>45316</v>
      </c>
      <c r="F50" s="83">
        <f t="shared" si="8"/>
        <v>45344</v>
      </c>
      <c r="G50" s="84">
        <f t="shared" si="8"/>
        <v>45379</v>
      </c>
      <c r="H50" s="88">
        <v>45387</v>
      </c>
      <c r="I50" s="88">
        <v>45401</v>
      </c>
      <c r="J50" s="88"/>
      <c r="K50" s="88"/>
    </row>
    <row r="51" spans="1:11" ht="18" customHeight="1">
      <c r="A51" s="134">
        <v>5</v>
      </c>
      <c r="B51" s="134" t="s">
        <v>100</v>
      </c>
      <c r="C51" s="92">
        <f>IF(MONTH(C50)=MONTH(C50+7),C50+7,"")</f>
        <v>45260</v>
      </c>
      <c r="D51" s="78">
        <f>IF(MONTH(D50)=MONTH(D50+7),D50+7,"")</f>
      </c>
      <c r="E51" s="78">
        <f>IF(MONTH(E50)=MONTH(E50+7),E50+7,"")</f>
      </c>
      <c r="F51" s="93">
        <f>IF(MONTH(F50)=MONTH(F50+7),F50+7,"")</f>
        <v>45351</v>
      </c>
      <c r="G51" s="87">
        <f>IF(MONTH(G50)=MONTH(G50+7),G50+7,"")</f>
      </c>
      <c r="H51" s="89"/>
      <c r="I51" s="89"/>
      <c r="J51" s="89">
        <v>45260</v>
      </c>
      <c r="K51" s="89" t="s">
        <v>139</v>
      </c>
    </row>
    <row r="52" spans="1:11" ht="18" customHeight="1">
      <c r="A52" s="131">
        <v>1</v>
      </c>
      <c r="B52" s="131" t="s">
        <v>101</v>
      </c>
      <c r="C52" s="48">
        <f>IF(DAY(C47)=7,C47-6,C47+1)</f>
        <v>45233</v>
      </c>
      <c r="D52" s="80">
        <f>IF(DAY(C52+28)&gt;7,C52+35,C52+28)</f>
        <v>45261</v>
      </c>
      <c r="E52" s="80">
        <f>IF(DAY(D52+28)&gt;7,D52+35,D52+28)</f>
        <v>45296</v>
      </c>
      <c r="F52" s="80">
        <f>IF(DAY(E52+28)&gt;7,E52+35,E52+28)</f>
        <v>45324</v>
      </c>
      <c r="G52" s="81">
        <f>IF(DAY(F52+28)&gt;7,F52+35,F52+28)</f>
        <v>45352</v>
      </c>
      <c r="H52" s="90">
        <v>45387</v>
      </c>
      <c r="I52" s="90"/>
      <c r="J52" s="90"/>
      <c r="K52" s="90"/>
    </row>
    <row r="53" spans="1:11" ht="18" customHeight="1">
      <c r="A53" s="133">
        <v>2</v>
      </c>
      <c r="B53" s="133" t="s">
        <v>101</v>
      </c>
      <c r="C53" s="82">
        <f aca="true" t="shared" si="9" ref="C53:G55">C52+7</f>
        <v>45240</v>
      </c>
      <c r="D53" s="83">
        <f t="shared" si="9"/>
        <v>45268</v>
      </c>
      <c r="E53" s="83">
        <f t="shared" si="9"/>
        <v>45303</v>
      </c>
      <c r="F53" s="83">
        <f t="shared" si="9"/>
        <v>45331</v>
      </c>
      <c r="G53" s="84">
        <f t="shared" si="9"/>
        <v>45359</v>
      </c>
      <c r="H53" s="88"/>
      <c r="I53" s="88"/>
      <c r="J53" s="88"/>
      <c r="K53" s="88"/>
    </row>
    <row r="54" spans="1:11" ht="18" customHeight="1">
      <c r="A54" s="133">
        <v>3</v>
      </c>
      <c r="B54" s="133" t="s">
        <v>101</v>
      </c>
      <c r="C54" s="82">
        <f t="shared" si="9"/>
        <v>45247</v>
      </c>
      <c r="D54" s="83">
        <f t="shared" si="9"/>
        <v>45275</v>
      </c>
      <c r="E54" s="83">
        <f t="shared" si="9"/>
        <v>45310</v>
      </c>
      <c r="F54" s="83">
        <f t="shared" si="9"/>
        <v>45338</v>
      </c>
      <c r="G54" s="84">
        <f t="shared" si="9"/>
        <v>45366</v>
      </c>
      <c r="H54" s="88"/>
      <c r="I54" s="88"/>
      <c r="J54" s="88"/>
      <c r="K54" s="88"/>
    </row>
    <row r="55" spans="1:11" ht="18" customHeight="1">
      <c r="A55" s="133">
        <v>4</v>
      </c>
      <c r="B55" s="133" t="s">
        <v>101</v>
      </c>
      <c r="C55" s="82">
        <f t="shared" si="9"/>
        <v>45254</v>
      </c>
      <c r="D55" s="83">
        <f t="shared" si="9"/>
        <v>45282</v>
      </c>
      <c r="E55" s="83">
        <f t="shared" si="9"/>
        <v>45317</v>
      </c>
      <c r="F55" s="49">
        <f t="shared" si="9"/>
        <v>45345</v>
      </c>
      <c r="G55" s="84">
        <f t="shared" si="9"/>
        <v>45373</v>
      </c>
      <c r="H55" s="88">
        <v>45394</v>
      </c>
      <c r="I55" s="88"/>
      <c r="J55" s="88"/>
      <c r="K55" s="88"/>
    </row>
    <row r="56" spans="1:11" ht="18" customHeight="1">
      <c r="A56" s="134">
        <v>5</v>
      </c>
      <c r="B56" s="134" t="s">
        <v>101</v>
      </c>
      <c r="C56" s="85">
        <f>IF(MONTH(C55)=MONTH(C55+7),C55+7,"")</f>
      </c>
      <c r="D56" s="108">
        <f>IF(MONTH(D55)=MONTH(D55+7),D55+7,"")</f>
        <v>45289</v>
      </c>
      <c r="E56" s="78">
        <f>IF(MONTH(E55)=MONTH(E55+7),E55+7,"")</f>
      </c>
      <c r="F56" s="78">
        <f>IF(MONTH(F55)=MONTH(F55+7),F55+7,"")</f>
      </c>
      <c r="G56" s="94">
        <f>IF(MONTH(G55)=MONTH(G55+7),G55+7,"")</f>
        <v>45380</v>
      </c>
      <c r="H56" s="89"/>
      <c r="I56" s="89"/>
      <c r="J56" s="89">
        <v>45380</v>
      </c>
      <c r="K56" s="89" t="s">
        <v>97</v>
      </c>
    </row>
    <row r="57" spans="1:11" ht="18" customHeight="1">
      <c r="A57" s="135"/>
      <c r="B57" s="135"/>
      <c r="C57" s="195" t="s">
        <v>102</v>
      </c>
      <c r="D57" s="196"/>
      <c r="E57" s="197" t="s">
        <v>103</v>
      </c>
      <c r="F57" s="198"/>
      <c r="G57" s="199" t="s">
        <v>104</v>
      </c>
      <c r="H57" s="200"/>
      <c r="I57" s="201" t="s">
        <v>105</v>
      </c>
      <c r="J57" s="202"/>
      <c r="K57" s="136"/>
    </row>
  </sheetData>
  <sheetProtection/>
  <mergeCells count="10">
    <mergeCell ref="C57:D57"/>
    <mergeCell ref="E57:F57"/>
    <mergeCell ref="G57:H57"/>
    <mergeCell ref="I57:J57"/>
    <mergeCell ref="A1:K1"/>
    <mergeCell ref="C28:D28"/>
    <mergeCell ref="E28:F28"/>
    <mergeCell ref="G28:H28"/>
    <mergeCell ref="I28:J28"/>
    <mergeCell ref="A30:K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C15" sqref="C15"/>
    </sheetView>
  </sheetViews>
  <sheetFormatPr defaultColWidth="5.25390625" defaultRowHeight="13.5"/>
  <cols>
    <col min="1" max="1" width="9.25390625" style="53" customWidth="1"/>
    <col min="2" max="2" width="5.375" style="68" customWidth="1"/>
    <col min="3" max="3" width="20.625" style="68" customWidth="1"/>
    <col min="4" max="4" width="4.75390625" style="68" bestFit="1" customWidth="1"/>
    <col min="5" max="5" width="20.625" style="68" customWidth="1"/>
    <col min="6" max="6" width="4.75390625" style="68" bestFit="1" customWidth="1"/>
    <col min="7" max="7" width="20.625" style="68" customWidth="1"/>
    <col min="8" max="8" width="8.625" style="53" customWidth="1"/>
    <col min="9" max="9" width="7.75390625" style="53" bestFit="1" customWidth="1"/>
    <col min="10" max="10" width="5.25390625" style="53" customWidth="1"/>
    <col min="11" max="11" width="13.00390625" style="53" bestFit="1" customWidth="1"/>
    <col min="12" max="16384" width="5.25390625" style="53" customWidth="1"/>
  </cols>
  <sheetData>
    <row r="1" spans="1:7" ht="21">
      <c r="A1" s="206" t="s">
        <v>197</v>
      </c>
      <c r="B1" s="206"/>
      <c r="C1" s="206"/>
      <c r="D1" s="206"/>
      <c r="E1" s="206"/>
      <c r="F1" s="206"/>
      <c r="G1" s="206"/>
    </row>
    <row r="2" spans="1:7" ht="21">
      <c r="A2" s="207" t="s">
        <v>107</v>
      </c>
      <c r="B2" s="207"/>
      <c r="C2" s="207"/>
      <c r="D2" s="207"/>
      <c r="E2" s="207"/>
      <c r="F2" s="207"/>
      <c r="G2" s="207"/>
    </row>
    <row r="3" spans="1:16" ht="21">
      <c r="A3" s="55" t="s">
        <v>96</v>
      </c>
      <c r="B3" s="208">
        <v>29</v>
      </c>
      <c r="C3" s="208"/>
      <c r="D3" s="208">
        <v>30</v>
      </c>
      <c r="E3" s="208"/>
      <c r="F3" s="208">
        <v>31</v>
      </c>
      <c r="G3" s="208"/>
      <c r="H3" s="56"/>
      <c r="I3" s="56"/>
      <c r="J3" s="56"/>
      <c r="K3" s="56"/>
      <c r="L3" s="56"/>
      <c r="M3" s="56"/>
      <c r="N3" s="56"/>
      <c r="O3" s="56"/>
      <c r="P3" s="56"/>
    </row>
    <row r="4" spans="1:16" ht="21">
      <c r="A4" s="57">
        <v>43922</v>
      </c>
      <c r="B4" s="58" t="s">
        <v>20</v>
      </c>
      <c r="C4" s="58" t="s">
        <v>84</v>
      </c>
      <c r="D4" s="58" t="s">
        <v>113</v>
      </c>
      <c r="E4" s="58" t="s">
        <v>109</v>
      </c>
      <c r="F4" s="209"/>
      <c r="G4" s="210"/>
      <c r="H4" s="59"/>
      <c r="I4" s="60"/>
      <c r="K4" s="56"/>
      <c r="L4" s="56"/>
      <c r="M4" s="56"/>
      <c r="N4" s="56"/>
      <c r="O4" s="56"/>
      <c r="P4" s="56"/>
    </row>
    <row r="5" spans="1:16" ht="21">
      <c r="A5" s="61">
        <v>43952</v>
      </c>
      <c r="B5" s="64" t="s">
        <v>114</v>
      </c>
      <c r="C5" s="124" t="s">
        <v>102</v>
      </c>
      <c r="D5" s="77" t="s">
        <v>115</v>
      </c>
      <c r="E5" s="62" t="s">
        <v>110</v>
      </c>
      <c r="F5" s="77" t="s">
        <v>116</v>
      </c>
      <c r="G5" s="62" t="s">
        <v>110</v>
      </c>
      <c r="H5" s="59"/>
      <c r="I5" s="59"/>
      <c r="J5" s="63"/>
      <c r="K5" s="56"/>
      <c r="L5" s="56"/>
      <c r="M5" s="56"/>
      <c r="N5" s="56"/>
      <c r="O5" s="56"/>
      <c r="P5" s="56"/>
    </row>
    <row r="6" spans="1:16" ht="21">
      <c r="A6" s="61">
        <v>43983</v>
      </c>
      <c r="B6" s="77" t="s">
        <v>108</v>
      </c>
      <c r="C6" s="62" t="s">
        <v>110</v>
      </c>
      <c r="D6" s="102" t="s">
        <v>101</v>
      </c>
      <c r="E6" s="62" t="s">
        <v>110</v>
      </c>
      <c r="F6" s="209"/>
      <c r="G6" s="210"/>
      <c r="H6" s="59"/>
      <c r="I6" s="59"/>
      <c r="J6" s="63"/>
      <c r="K6" s="56"/>
      <c r="L6" s="56"/>
      <c r="M6" s="56"/>
      <c r="N6" s="56"/>
      <c r="O6" s="56"/>
      <c r="P6" s="56"/>
    </row>
    <row r="7" spans="1:16" ht="21">
      <c r="A7" s="61">
        <v>44013</v>
      </c>
      <c r="B7" s="58" t="s">
        <v>111</v>
      </c>
      <c r="C7" s="58" t="s">
        <v>112</v>
      </c>
      <c r="D7" s="58" t="s">
        <v>113</v>
      </c>
      <c r="E7" s="58" t="s">
        <v>112</v>
      </c>
      <c r="F7" s="77" t="s">
        <v>114</v>
      </c>
      <c r="G7" s="62" t="s">
        <v>199</v>
      </c>
      <c r="H7" s="59"/>
      <c r="I7" s="59"/>
      <c r="J7" s="63"/>
      <c r="K7" s="56"/>
      <c r="L7" s="56"/>
      <c r="M7" s="56"/>
      <c r="N7" s="56"/>
      <c r="O7" s="56"/>
      <c r="P7" s="56"/>
    </row>
    <row r="8" spans="1:16" ht="21">
      <c r="A8" s="61">
        <v>44044</v>
      </c>
      <c r="B8" s="64" t="s">
        <v>115</v>
      </c>
      <c r="C8" s="64" t="s">
        <v>102</v>
      </c>
      <c r="D8" s="77" t="s">
        <v>116</v>
      </c>
      <c r="E8" s="62" t="s">
        <v>110</v>
      </c>
      <c r="F8" s="77" t="s">
        <v>108</v>
      </c>
      <c r="G8" s="62" t="s">
        <v>110</v>
      </c>
      <c r="H8" s="59"/>
      <c r="I8" s="59"/>
      <c r="J8" s="63"/>
      <c r="K8" s="56"/>
      <c r="L8" s="56"/>
      <c r="M8" s="56"/>
      <c r="N8" s="56"/>
      <c r="O8" s="56"/>
      <c r="P8" s="56"/>
    </row>
    <row r="9" spans="1:16" ht="21">
      <c r="A9" s="61">
        <v>44075</v>
      </c>
      <c r="B9" s="77" t="s">
        <v>101</v>
      </c>
      <c r="C9" s="62" t="s">
        <v>110</v>
      </c>
      <c r="D9" s="58" t="s">
        <v>111</v>
      </c>
      <c r="E9" s="58" t="s">
        <v>112</v>
      </c>
      <c r="F9" s="209"/>
      <c r="G9" s="210"/>
      <c r="H9" s="59"/>
      <c r="I9" s="59"/>
      <c r="J9" s="63"/>
      <c r="K9" s="56"/>
      <c r="L9" s="56"/>
      <c r="M9" s="56"/>
      <c r="N9" s="56"/>
      <c r="O9" s="56"/>
      <c r="P9" s="56"/>
    </row>
    <row r="10" spans="1:16" ht="21">
      <c r="A10" s="61">
        <v>44105</v>
      </c>
      <c r="B10" s="58" t="s">
        <v>113</v>
      </c>
      <c r="C10" s="58" t="s">
        <v>112</v>
      </c>
      <c r="D10" s="77" t="s">
        <v>114</v>
      </c>
      <c r="E10" s="62" t="s">
        <v>110</v>
      </c>
      <c r="F10" s="77" t="s">
        <v>115</v>
      </c>
      <c r="G10" s="62" t="s">
        <v>110</v>
      </c>
      <c r="H10" s="59"/>
      <c r="I10" s="59"/>
      <c r="J10" s="63"/>
      <c r="K10" s="56"/>
      <c r="L10" s="56"/>
      <c r="M10" s="56"/>
      <c r="N10" s="56"/>
      <c r="O10" s="56"/>
      <c r="P10" s="56"/>
    </row>
    <row r="11" spans="1:16" ht="21">
      <c r="A11" s="61">
        <v>44136</v>
      </c>
      <c r="B11" s="77" t="s">
        <v>116</v>
      </c>
      <c r="C11" s="62" t="s">
        <v>110</v>
      </c>
      <c r="D11" s="77" t="s">
        <v>108</v>
      </c>
      <c r="E11" s="62" t="s">
        <v>110</v>
      </c>
      <c r="F11" s="209"/>
      <c r="G11" s="210"/>
      <c r="H11" s="59"/>
      <c r="I11" s="59"/>
      <c r="J11" s="63"/>
      <c r="K11" s="56"/>
      <c r="L11" s="56"/>
      <c r="M11" s="56"/>
      <c r="N11" s="56"/>
      <c r="O11" s="56"/>
      <c r="P11" s="56"/>
    </row>
    <row r="12" spans="1:16" ht="21">
      <c r="A12" s="61">
        <v>44166</v>
      </c>
      <c r="B12" s="213" t="s">
        <v>198</v>
      </c>
      <c r="C12" s="214"/>
      <c r="D12" s="214" t="s">
        <v>117</v>
      </c>
      <c r="E12" s="214"/>
      <c r="F12" s="214"/>
      <c r="G12" s="215"/>
      <c r="H12" s="59"/>
      <c r="I12" s="59"/>
      <c r="J12" s="63"/>
      <c r="K12" s="56"/>
      <c r="L12" s="56"/>
      <c r="M12" s="56"/>
      <c r="N12" s="56"/>
      <c r="O12" s="56"/>
      <c r="P12" s="56"/>
    </row>
    <row r="13" spans="1:16" ht="21">
      <c r="A13" s="61">
        <v>44197</v>
      </c>
      <c r="B13" s="77" t="s">
        <v>114</v>
      </c>
      <c r="C13" s="62" t="s">
        <v>110</v>
      </c>
      <c r="D13" s="77" t="s">
        <v>115</v>
      </c>
      <c r="E13" s="62" t="s">
        <v>200</v>
      </c>
      <c r="F13" s="64" t="s">
        <v>116</v>
      </c>
      <c r="G13" s="64" t="s">
        <v>102</v>
      </c>
      <c r="H13" s="59"/>
      <c r="I13" s="59"/>
      <c r="J13" s="63"/>
      <c r="K13" s="56"/>
      <c r="L13" s="56"/>
      <c r="M13" s="56"/>
      <c r="N13" s="56"/>
      <c r="O13" s="56"/>
      <c r="P13" s="56"/>
    </row>
    <row r="14" spans="1:16" ht="21">
      <c r="A14" s="61">
        <v>43862</v>
      </c>
      <c r="B14" s="77" t="s">
        <v>108</v>
      </c>
      <c r="C14" s="62" t="s">
        <v>110</v>
      </c>
      <c r="D14" s="209"/>
      <c r="E14" s="210"/>
      <c r="F14" s="209"/>
      <c r="G14" s="210"/>
      <c r="H14" s="59"/>
      <c r="I14" s="60"/>
      <c r="J14" s="63"/>
      <c r="K14" s="56"/>
      <c r="L14" s="56"/>
      <c r="M14" s="56"/>
      <c r="N14" s="56"/>
      <c r="O14" s="56"/>
      <c r="P14" s="56"/>
    </row>
    <row r="15" spans="1:16" ht="21">
      <c r="A15" s="61">
        <v>43891</v>
      </c>
      <c r="B15" s="77" t="s">
        <v>101</v>
      </c>
      <c r="C15" s="62" t="s">
        <v>110</v>
      </c>
      <c r="D15" s="58" t="s">
        <v>111</v>
      </c>
      <c r="E15" s="58" t="s">
        <v>112</v>
      </c>
      <c r="F15" s="58" t="s">
        <v>113</v>
      </c>
      <c r="G15" s="58" t="s">
        <v>112</v>
      </c>
      <c r="H15" s="59"/>
      <c r="I15" s="59"/>
      <c r="J15" s="63"/>
      <c r="K15" s="56"/>
      <c r="L15" s="56"/>
      <c r="M15" s="56"/>
      <c r="N15" s="56"/>
      <c r="O15" s="56"/>
      <c r="P15" s="56"/>
    </row>
    <row r="16" spans="1:7" ht="21">
      <c r="A16" s="211" t="s">
        <v>118</v>
      </c>
      <c r="B16" s="211"/>
      <c r="C16" s="211"/>
      <c r="D16" s="211"/>
      <c r="E16" s="211"/>
      <c r="F16" s="211"/>
      <c r="G16" s="211"/>
    </row>
    <row r="17" spans="1:7" ht="21">
      <c r="A17" s="65"/>
      <c r="B17" s="66"/>
      <c r="C17" s="65" t="s">
        <v>112</v>
      </c>
      <c r="D17" s="67"/>
      <c r="E17" s="65" t="s">
        <v>102</v>
      </c>
      <c r="F17" s="76"/>
      <c r="G17" s="65" t="s">
        <v>119</v>
      </c>
    </row>
    <row r="18" spans="1:7" ht="21">
      <c r="A18" s="212"/>
      <c r="B18" s="212"/>
      <c r="C18" s="212"/>
      <c r="D18" s="212"/>
      <c r="E18" s="212"/>
      <c r="F18" s="212"/>
      <c r="G18" s="212"/>
    </row>
    <row r="19" spans="1:7" s="69" customFormat="1" ht="21">
      <c r="A19" s="54" t="s">
        <v>120</v>
      </c>
      <c r="B19" s="54" t="s">
        <v>112</v>
      </c>
      <c r="C19" s="54" t="s">
        <v>121</v>
      </c>
      <c r="D19" s="54"/>
      <c r="E19" s="54" t="s">
        <v>122</v>
      </c>
      <c r="F19" s="54"/>
      <c r="G19" s="54" t="s">
        <v>123</v>
      </c>
    </row>
    <row r="20" spans="1:7" ht="21">
      <c r="A20" s="70" t="s">
        <v>114</v>
      </c>
      <c r="B20" s="71">
        <v>3</v>
      </c>
      <c r="C20" s="72">
        <v>45075</v>
      </c>
      <c r="D20" s="65"/>
      <c r="E20" s="72">
        <v>45201</v>
      </c>
      <c r="F20" s="65"/>
      <c r="G20" s="72">
        <v>45215</v>
      </c>
    </row>
    <row r="21" spans="1:7" ht="21">
      <c r="A21" s="70" t="s">
        <v>115</v>
      </c>
      <c r="B21" s="71">
        <v>1</v>
      </c>
      <c r="C21" s="72">
        <v>45167</v>
      </c>
      <c r="D21" s="65"/>
      <c r="E21" s="72"/>
      <c r="F21" s="65"/>
      <c r="G21" s="72"/>
    </row>
    <row r="22" spans="1:7" ht="21">
      <c r="A22" s="70" t="s">
        <v>116</v>
      </c>
      <c r="B22" s="71">
        <v>1</v>
      </c>
      <c r="C22" s="72">
        <v>45203</v>
      </c>
      <c r="D22" s="65"/>
      <c r="E22" s="72"/>
      <c r="F22" s="65"/>
      <c r="G22" s="65"/>
    </row>
    <row r="23" spans="1:7" ht="21">
      <c r="A23" s="70" t="s">
        <v>108</v>
      </c>
      <c r="B23" s="71">
        <v>1</v>
      </c>
      <c r="C23" s="72">
        <v>45204</v>
      </c>
      <c r="D23" s="65"/>
      <c r="E23" s="72"/>
      <c r="F23" s="65"/>
      <c r="G23" s="65"/>
    </row>
    <row r="24" spans="1:7" ht="21">
      <c r="A24" s="52" t="s">
        <v>101</v>
      </c>
      <c r="B24" s="71">
        <v>2</v>
      </c>
      <c r="C24" s="72">
        <v>45205</v>
      </c>
      <c r="D24" s="65"/>
      <c r="E24" s="72">
        <v>45212</v>
      </c>
      <c r="F24" s="65"/>
      <c r="G24" s="65"/>
    </row>
    <row r="25" spans="1:7" ht="21">
      <c r="A25" s="65"/>
      <c r="B25" s="73"/>
      <c r="C25" s="74"/>
      <c r="D25" s="74"/>
      <c r="E25" s="74"/>
      <c r="F25" s="74"/>
      <c r="G25" s="74"/>
    </row>
    <row r="26" spans="1:7" ht="21">
      <c r="A26" s="54" t="s">
        <v>124</v>
      </c>
      <c r="B26" s="54" t="s">
        <v>112</v>
      </c>
      <c r="C26" s="54" t="s">
        <v>121</v>
      </c>
      <c r="D26" s="54"/>
      <c r="E26" s="54" t="s">
        <v>122</v>
      </c>
      <c r="F26" s="54"/>
      <c r="G26" s="54" t="s">
        <v>123</v>
      </c>
    </row>
    <row r="27" spans="1:12" ht="21">
      <c r="A27" s="70" t="s">
        <v>114</v>
      </c>
      <c r="B27" s="71">
        <v>3</v>
      </c>
      <c r="C27" s="72">
        <v>45383</v>
      </c>
      <c r="D27" s="65"/>
      <c r="E27" s="72">
        <v>45390</v>
      </c>
      <c r="F27" s="65"/>
      <c r="G27" s="72">
        <v>45397</v>
      </c>
      <c r="L27" s="75"/>
    </row>
    <row r="28" spans="1:7" ht="21">
      <c r="A28" s="70" t="s">
        <v>115</v>
      </c>
      <c r="B28" s="71">
        <v>2</v>
      </c>
      <c r="C28" s="72">
        <v>45384</v>
      </c>
      <c r="D28" s="65"/>
      <c r="E28" s="72">
        <v>45391</v>
      </c>
      <c r="F28" s="65"/>
      <c r="G28" s="72"/>
    </row>
    <row r="29" spans="1:7" ht="21">
      <c r="A29" s="70" t="s">
        <v>116</v>
      </c>
      <c r="B29" s="71">
        <v>4</v>
      </c>
      <c r="C29" s="72">
        <v>45322</v>
      </c>
      <c r="D29" s="65"/>
      <c r="E29" s="72">
        <v>45385</v>
      </c>
      <c r="F29" s="65"/>
      <c r="G29" s="72" t="s">
        <v>201</v>
      </c>
    </row>
    <row r="30" spans="1:7" ht="21">
      <c r="A30" s="70" t="s">
        <v>108</v>
      </c>
      <c r="B30" s="71">
        <v>3</v>
      </c>
      <c r="C30" s="72">
        <v>45386</v>
      </c>
      <c r="D30" s="65"/>
      <c r="E30" s="72">
        <v>45393</v>
      </c>
      <c r="F30" s="65"/>
      <c r="G30" s="72">
        <v>45400</v>
      </c>
    </row>
    <row r="31" spans="1:7" ht="21">
      <c r="A31" s="52" t="s">
        <v>101</v>
      </c>
      <c r="B31" s="71">
        <v>2</v>
      </c>
      <c r="C31" s="72">
        <v>45387</v>
      </c>
      <c r="D31" s="65"/>
      <c r="E31" s="72">
        <v>45394</v>
      </c>
      <c r="F31" s="65"/>
      <c r="G31" s="72"/>
    </row>
    <row r="43" s="53" customFormat="1" ht="21"/>
    <row r="44" s="53" customFormat="1" ht="21"/>
    <row r="45" s="53" customFormat="1" ht="21"/>
  </sheetData>
  <sheetProtection/>
  <mergeCells count="15">
    <mergeCell ref="A16:G16"/>
    <mergeCell ref="A18:G18"/>
    <mergeCell ref="F6:G6"/>
    <mergeCell ref="F9:G9"/>
    <mergeCell ref="F11:G11"/>
    <mergeCell ref="B12:C12"/>
    <mergeCell ref="D12:G12"/>
    <mergeCell ref="D14:E14"/>
    <mergeCell ref="F14:G14"/>
    <mergeCell ref="A1:G1"/>
    <mergeCell ref="A2:G2"/>
    <mergeCell ref="B3:C3"/>
    <mergeCell ref="D3:E3"/>
    <mergeCell ref="F3:G3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JCBL</dc:creator>
  <cp:keywords/>
  <dc:description/>
  <cp:lastModifiedBy>atsushi</cp:lastModifiedBy>
  <cp:lastPrinted>2022-08-29T02:50:20Z</cp:lastPrinted>
  <dcterms:created xsi:type="dcterms:W3CDTF">2015-11-02T07:19:19Z</dcterms:created>
  <dcterms:modified xsi:type="dcterms:W3CDTF">2022-08-29T04:36:32Z</dcterms:modified>
  <cp:category/>
  <cp:version/>
  <cp:contentType/>
  <cp:contentStatus/>
</cp:coreProperties>
</file>