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6455" windowHeight="12540" activeTab="1"/>
  </bookViews>
  <sheets>
    <sheet name="祝日" sheetId="1" r:id="rId1"/>
    <sheet name="2024" sheetId="2" r:id="rId2"/>
    <sheet name="2023" sheetId="3" r:id="rId3"/>
    <sheet name="2022" sheetId="4" r:id="rId4"/>
    <sheet name="カレンダー" sheetId="5" r:id="rId5"/>
    <sheet name="IMP" sheetId="6" r:id="rId6"/>
    <sheet name="5週目" sheetId="7" r:id="rId7"/>
  </sheets>
  <definedNames>
    <definedName name="_xlfn.IFERROR" hidden="1">#NAME?</definedName>
    <definedName name="_xlnm.Print_Area" localSheetId="4">'カレンダー'!#REF!</definedName>
    <definedName name="_xlnm.Print_Titles" localSheetId="3">'2022'!$3:$3</definedName>
    <definedName name="_xlnm.Print_Titles" localSheetId="2">'2023'!$3:$3</definedName>
    <definedName name="_xlnm.Print_Titles" localSheetId="1">'2024'!$3:$3</definedName>
    <definedName name="祝日">'祝日'!$A:$C</definedName>
  </definedNames>
  <calcPr fullCalcOnLoad="1"/>
</workbook>
</file>

<file path=xl/sharedStrings.xml><?xml version="1.0" encoding="utf-8"?>
<sst xmlns="http://schemas.openxmlformats.org/spreadsheetml/2006/main" count="920" uniqueCount="323">
  <si>
    <t>月</t>
  </si>
  <si>
    <t>火</t>
  </si>
  <si>
    <t>水</t>
  </si>
  <si>
    <t>木</t>
  </si>
  <si>
    <t>金</t>
  </si>
  <si>
    <t>土</t>
  </si>
  <si>
    <t>日</t>
  </si>
  <si>
    <t>開催日</t>
  </si>
  <si>
    <t>備考</t>
  </si>
  <si>
    <t>関東ＢＣ</t>
  </si>
  <si>
    <t>地方大会(前年開催実績)</t>
  </si>
  <si>
    <t>５週目セクショナル</t>
  </si>
  <si>
    <t>春季リジョナル①(渋谷)</t>
  </si>
  <si>
    <t>春季リジョナル②(渋谷)</t>
  </si>
  <si>
    <t>横浜市長杯Ｂ</t>
  </si>
  <si>
    <t>横浜市長杯Ａ</t>
  </si>
  <si>
    <t>岩佐杯</t>
  </si>
  <si>
    <t>高松宮記念杯④(四谷B1)</t>
  </si>
  <si>
    <t>九州リジョナル</t>
  </si>
  <si>
    <t>西日本新聞社杯</t>
  </si>
  <si>
    <t>祝</t>
  </si>
  <si>
    <t>成人の日</t>
  </si>
  <si>
    <t>春分の日</t>
  </si>
  <si>
    <t>昭和の日</t>
  </si>
  <si>
    <t>憲法記念日</t>
  </si>
  <si>
    <t>こどもの日</t>
  </si>
  <si>
    <t>海の日</t>
  </si>
  <si>
    <t>山の日</t>
  </si>
  <si>
    <t>敬老の日</t>
  </si>
  <si>
    <t>秋分の日</t>
  </si>
  <si>
    <t>文化の日</t>
  </si>
  <si>
    <t>天皇誕生日</t>
  </si>
  <si>
    <t>名古屋Ｒ</t>
  </si>
  <si>
    <t>仙台秋Ｒ</t>
  </si>
  <si>
    <t>河北新報杯</t>
  </si>
  <si>
    <t>佐分利杯</t>
  </si>
  <si>
    <t>連盟[確定]</t>
  </si>
  <si>
    <t>連盟[調整可能]</t>
  </si>
  <si>
    <t>日程調整可能な試合は前年度の日程を基に予定を入れています。地方大会で日程の確定した試合を優先して調整します。</t>
  </si>
  <si>
    <t>高松宮記念杯①(四谷,五反田)</t>
  </si>
  <si>
    <t>朝日新聞社杯①(四谷,馬場,渋谷,五反田)</t>
  </si>
  <si>
    <t>朝日新聞社杯②(四谷,馬場,渋谷,五反田)</t>
  </si>
  <si>
    <t>朝日新聞社杯③(四谷,馬場,渋谷,五反田)</t>
  </si>
  <si>
    <t>後期クラブリーグ③</t>
  </si>
  <si>
    <t>高松宮記念杯②(四谷)</t>
  </si>
  <si>
    <t>GW</t>
  </si>
  <si>
    <t>スポーツの日</t>
  </si>
  <si>
    <t>勤労感謝の日</t>
  </si>
  <si>
    <t>年末</t>
  </si>
  <si>
    <t>元日</t>
  </si>
  <si>
    <t>年始</t>
  </si>
  <si>
    <t>建国記念の日</t>
  </si>
  <si>
    <t>服部杯、ＷＴ、5週目セクショナル開催日</t>
  </si>
  <si>
    <t>NABC 3/11-21</t>
  </si>
  <si>
    <t>前期クラブリーグ①</t>
  </si>
  <si>
    <t>柳谷杯①(四谷･馬場)</t>
  </si>
  <si>
    <t>玉川髙島屋Ｓ･Ｃ杯①(髙島屋)</t>
  </si>
  <si>
    <t>玉川髙島屋Ｓ･Ｃ杯②(髙島屋)</t>
  </si>
  <si>
    <t>前期日本リーグ①(馬場)</t>
  </si>
  <si>
    <t>前期日本リーグ②(馬場)</t>
  </si>
  <si>
    <t>萩原杯①(四谷、五反田)</t>
  </si>
  <si>
    <t>５週目セクショナル</t>
  </si>
  <si>
    <t>藤山杯①(四谷2F)</t>
  </si>
  <si>
    <t>藤山杯②(四谷2F)</t>
  </si>
  <si>
    <t>全日本女子ペア選手権予選(四谷2F)</t>
  </si>
  <si>
    <t>全日本女子ペア選手権決勝(四谷2F)</t>
  </si>
  <si>
    <t>渡辺杯①(四谷2F)</t>
  </si>
  <si>
    <t>渡辺杯②(四谷2F)</t>
  </si>
  <si>
    <t>柳谷杯②(四谷･馬場)</t>
  </si>
  <si>
    <t>大阪大学橋本杯</t>
  </si>
  <si>
    <t>大阪府知事杯</t>
  </si>
  <si>
    <t>外務大臣杯予選(四谷2F)</t>
  </si>
  <si>
    <t>外務大臣杯決勝(四谷2F)</t>
  </si>
  <si>
    <t>兵庫県知事杯①</t>
  </si>
  <si>
    <t>兵庫県知事杯②</t>
  </si>
  <si>
    <t>後期日本リーグ①(馬場)</t>
  </si>
  <si>
    <t>後期日本リーグ②(馬場)</t>
  </si>
  <si>
    <t>内海杯(大阪)</t>
  </si>
  <si>
    <t>後期日本リーグ④(馬場)</t>
  </si>
  <si>
    <t>後期日本リーグ③(馬場)</t>
  </si>
  <si>
    <t>モンタルト杯①(馬場)</t>
  </si>
  <si>
    <t>モンタルト杯②(馬場)</t>
  </si>
  <si>
    <t>開催は原則として土曜、日曜および祝休日（４月３０日から５月２日、１２月２６日から１月４日は休日とみなすことができる。以下、この条について同じ）のみとするが、ナショナル競技会の予選についてはＪＣＢＬの許可を得て平日に開催できる。</t>
  </si>
  <si>
    <t>みどりの日</t>
  </si>
  <si>
    <t>みどりの日</t>
  </si>
  <si>
    <t>文部科学大臣杯決勝(浜松)</t>
  </si>
  <si>
    <t>高松宮妃記念杯予選</t>
  </si>
  <si>
    <t>高松宮妃記念杯決勝</t>
  </si>
  <si>
    <t>第1試合</t>
  </si>
  <si>
    <t>第2試合</t>
  </si>
  <si>
    <t>第3試合</t>
  </si>
  <si>
    <t>第4試合</t>
  </si>
  <si>
    <t>第5試合</t>
  </si>
  <si>
    <t>振替候補1</t>
  </si>
  <si>
    <t>振替候補2</t>
  </si>
  <si>
    <t>５週目Ｓ等</t>
  </si>
  <si>
    <t>月</t>
  </si>
  <si>
    <t>５週目Ｓ</t>
  </si>
  <si>
    <t>火</t>
  </si>
  <si>
    <t>水</t>
  </si>
  <si>
    <t>木</t>
  </si>
  <si>
    <t>金</t>
  </si>
  <si>
    <t>振替日</t>
  </si>
  <si>
    <t>リジョナル・５周目S</t>
  </si>
  <si>
    <t>祝日</t>
  </si>
  <si>
    <t>セクショナル開催可能日</t>
  </si>
  <si>
    <t>服部杯</t>
  </si>
  <si>
    <t>ウィメンズ＆５週目セクショナル</t>
  </si>
  <si>
    <t>木</t>
  </si>
  <si>
    <t>休日扱い</t>
  </si>
  <si>
    <t>5週目Ｓ</t>
  </si>
  <si>
    <t>土</t>
  </si>
  <si>
    <t>休日</t>
  </si>
  <si>
    <t>日</t>
  </si>
  <si>
    <t>月</t>
  </si>
  <si>
    <t>火</t>
  </si>
  <si>
    <t>水</t>
  </si>
  <si>
    <t>年末･年始セクショナル自由開催(12/26-1/4)</t>
  </si>
  <si>
    <t>※平日セクショナル開催可能期間は原則IMPを開催しない</t>
  </si>
  <si>
    <t>セクショナル</t>
  </si>
  <si>
    <t>前期</t>
  </si>
  <si>
    <t>第1候補</t>
  </si>
  <si>
    <t>第2候補</t>
  </si>
  <si>
    <t>第3候補</t>
  </si>
  <si>
    <t>後期</t>
  </si>
  <si>
    <t>前期クラブリーグ③</t>
  </si>
  <si>
    <t>テレビ西日本杯</t>
  </si>
  <si>
    <t>福岡市長杯</t>
  </si>
  <si>
    <t>静岡県知事杯</t>
  </si>
  <si>
    <t>新年リジョナル(渋谷)</t>
  </si>
  <si>
    <t>NABC 3/11-21</t>
  </si>
  <si>
    <t>茨城Ｒ</t>
  </si>
  <si>
    <t>茨城県知事杯</t>
  </si>
  <si>
    <t>瀬戸大橋リジョナル</t>
  </si>
  <si>
    <t>香川県知事杯</t>
  </si>
  <si>
    <t>石坂杯[確定]</t>
  </si>
  <si>
    <t>中日杯[確定]</t>
  </si>
  <si>
    <t>休</t>
  </si>
  <si>
    <t>５週目Ｓ</t>
  </si>
  <si>
    <t>細田杯(大阪)</t>
  </si>
  <si>
    <t>細田杯(名古屋)</t>
  </si>
  <si>
    <t>５週目セクショナル</t>
  </si>
  <si>
    <t>萩原杯②(四谷、五反田)</t>
  </si>
  <si>
    <t>木村六郎杯①(大阪)</t>
  </si>
  <si>
    <t>木村六郎杯②(大阪)</t>
  </si>
  <si>
    <t>５週目セクショナル①</t>
  </si>
  <si>
    <t>５週目セクショナル②</t>
  </si>
  <si>
    <t>神奈川県知事杯</t>
  </si>
  <si>
    <t>５週目Ｓ①(都内ＷＴ)</t>
  </si>
  <si>
    <t>サントリー杯(四谷)</t>
  </si>
  <si>
    <t>祝日、休日扱いの平日(セクショナル可能)</t>
  </si>
  <si>
    <t>NABC 7/21-31</t>
  </si>
  <si>
    <t>NABC 11/24-12/4</t>
  </si>
  <si>
    <t>NABC 11/24-12/4</t>
  </si>
  <si>
    <t>兵庫県知事杯③</t>
  </si>
  <si>
    <t>トライアル①(四谷B1)</t>
  </si>
  <si>
    <t>トライアル②(四谷B1)</t>
  </si>
  <si>
    <t>トライアル③(四谷B1)</t>
  </si>
  <si>
    <t>トライアル④(四谷B1)</t>
  </si>
  <si>
    <t>任天堂杯</t>
  </si>
  <si>
    <t>任天堂杯、熊本セクショナル</t>
  </si>
  <si>
    <t>東京リジョナル①</t>
  </si>
  <si>
    <t>東京リジョナル②</t>
  </si>
  <si>
    <t>後期クラブリーグ①</t>
  </si>
  <si>
    <t>ブルー・レッドリボン(四谷,馬場,名古屋,大阪)</t>
  </si>
  <si>
    <t>後期クラブリーグ②</t>
  </si>
  <si>
    <t>５週目S①</t>
  </si>
  <si>
    <t>５週目S②(冬季ＷＴ)</t>
  </si>
  <si>
    <t>千葉県知事杯</t>
  </si>
  <si>
    <t>千葉県知事杯</t>
  </si>
  <si>
    <t>トライアル①(四谷B1)</t>
  </si>
  <si>
    <t>トライアル②(四谷B1)</t>
  </si>
  <si>
    <t>トライアル③(四谷B1)</t>
  </si>
  <si>
    <t>トライアル④(四谷B1)</t>
  </si>
  <si>
    <t>広島Ｒ[確定]</t>
  </si>
  <si>
    <t>広島Ｒ[確定]</t>
  </si>
  <si>
    <t>細田杯(渋谷日程未定)</t>
  </si>
  <si>
    <t>山口知也杯</t>
  </si>
  <si>
    <t>北海道リジョナル[確定]</t>
  </si>
  <si>
    <t>北海道リジョナル[確定]</t>
  </si>
  <si>
    <t>浜松リジョナル</t>
  </si>
  <si>
    <t>ディレクター講習会</t>
  </si>
  <si>
    <t>服部杯(渋谷･馬場･東中野･大塚･横浜)</t>
  </si>
  <si>
    <t>WBS 8/19-9/3</t>
  </si>
  <si>
    <t>WBS 8/19-9/3</t>
  </si>
  <si>
    <t>ハワイR 1/23-29　</t>
  </si>
  <si>
    <t>伊賀杯(大阪)</t>
  </si>
  <si>
    <t>高松宮記念杯③(四谷B1)</t>
  </si>
  <si>
    <t>渋谷カップ</t>
  </si>
  <si>
    <r>
      <t>細田杯(つくば)、</t>
    </r>
    <r>
      <rPr>
        <sz val="11"/>
        <color indexed="10"/>
        <rFont val="ＭＳ 明朝"/>
        <family val="1"/>
      </rPr>
      <t>渋谷カップ</t>
    </r>
  </si>
  <si>
    <t>アジア競技大会</t>
  </si>
  <si>
    <t>9/10-25[中止]</t>
  </si>
  <si>
    <t>細田杯(五反田)</t>
  </si>
  <si>
    <t>主要競技会日程予定(2022年6月～2023年4月)</t>
  </si>
  <si>
    <t>振り替え</t>
  </si>
  <si>
    <t>細田杯(名古屋)</t>
  </si>
  <si>
    <t>夏季ウィメンズT(四谷)、５週目Ｓ</t>
  </si>
  <si>
    <t>文部科学大臣杯決勝(浜松)</t>
  </si>
  <si>
    <t>萩原杯②(四谷、五反田)</t>
  </si>
  <si>
    <t>萩原杯①(四谷、五反田)</t>
  </si>
  <si>
    <t>５週目セクショナル</t>
  </si>
  <si>
    <t>全日本女子ペア選手権予選(四谷2F)</t>
  </si>
  <si>
    <t>仙台秋Ｒ</t>
  </si>
  <si>
    <t>河北新報社杯</t>
  </si>
  <si>
    <t>トライアル②(四谷B1)</t>
  </si>
  <si>
    <t>香川県知事杯</t>
  </si>
  <si>
    <t>瀬戸大橋リジョナル</t>
  </si>
  <si>
    <t>細田杯(東中野、日程未定)</t>
  </si>
  <si>
    <t>細田杯(京葉、日程未定)</t>
  </si>
  <si>
    <t>服部杯(五反田･四谷・馬場･ムサシノ･大船)</t>
  </si>
  <si>
    <t>冬季ＷＴ(東中野・五反田・馬場)、5週目②</t>
  </si>
  <si>
    <t>NABC 7/13-23</t>
  </si>
  <si>
    <t>NABC 11/23-12/3</t>
  </si>
  <si>
    <t>NABC 11/23-12/3</t>
  </si>
  <si>
    <t>NABC 3/13-24</t>
  </si>
  <si>
    <t>NABC 3/13-24</t>
  </si>
  <si>
    <t>ブルー&amp;レッドリボン(四谷,馬場,名古屋,大阪)</t>
  </si>
  <si>
    <t>WTC 8/18-9/2</t>
  </si>
  <si>
    <t>WTC 8/18-9/2</t>
  </si>
  <si>
    <t>アジア競技大会 9/23-10/8</t>
  </si>
  <si>
    <t>細田杯(つくば)</t>
  </si>
  <si>
    <t>石坂杯[確定]</t>
  </si>
  <si>
    <t>名古屋Ｒ[確定]</t>
  </si>
  <si>
    <t>高津健一杯</t>
  </si>
  <si>
    <t>主要競技会日程予定(2023年7月～2024年4月)</t>
  </si>
  <si>
    <t>茨城リジョナル[日程変更]</t>
  </si>
  <si>
    <t>茨城県知事杯[日程変更]</t>
  </si>
  <si>
    <t>春季リジョナル①(渋谷)[日程変更]</t>
  </si>
  <si>
    <t>春季リジョナル②(渋谷)[日程変更]</t>
  </si>
  <si>
    <t>渡辺杯①(四谷2F)[日程変更]</t>
  </si>
  <si>
    <t>渡辺杯②(四谷2F)[日程変更]</t>
  </si>
  <si>
    <t>2024年度カレンダー</t>
  </si>
  <si>
    <t>天皇誕生日</t>
  </si>
  <si>
    <t>2024年度夏季IMP日程表</t>
  </si>
  <si>
    <t>2024年度冬季IMP日程表</t>
  </si>
  <si>
    <t>夏季ＷＴ</t>
  </si>
  <si>
    <t>冬季WT</t>
  </si>
  <si>
    <t>　※10/14(月)も祝日のため
　振替候補日が取れません
　工夫ください</t>
  </si>
  <si>
    <t>振替日</t>
  </si>
  <si>
    <t>5週目Ｓ</t>
  </si>
  <si>
    <t>とくになし</t>
  </si>
  <si>
    <t>12/4(水)服部杯　</t>
  </si>
  <si>
    <t>　※2024/10/14(月)も祝日</t>
  </si>
  <si>
    <t>2024年度日程</t>
  </si>
  <si>
    <t>井上杯予選(四谷2F)</t>
  </si>
  <si>
    <t>仙台春リジョナル</t>
  </si>
  <si>
    <t>青葉祭りリジョナル</t>
  </si>
  <si>
    <t>５週目セクショナル②</t>
  </si>
  <si>
    <t>前期クラブリーグ②</t>
  </si>
  <si>
    <t>北海道リジョナル</t>
  </si>
  <si>
    <t>山口知也杯</t>
  </si>
  <si>
    <t>藤山杯②(四谷2F)</t>
  </si>
  <si>
    <t>夏季ウィメンズT(四谷)、５週目Ｓ</t>
  </si>
  <si>
    <t>５週目セクショナル①</t>
  </si>
  <si>
    <t>前期クラブリーグ③</t>
  </si>
  <si>
    <t>横浜マリンＢ</t>
  </si>
  <si>
    <t>横浜マリンＡ</t>
  </si>
  <si>
    <t>夏季ＷＴ</t>
  </si>
  <si>
    <t>冬季ＷＴ</t>
  </si>
  <si>
    <t>細田杯(名古屋)未定</t>
  </si>
  <si>
    <t>NABC 7/18-28</t>
  </si>
  <si>
    <t>NABC 11/28-12/8</t>
  </si>
  <si>
    <t>仙台秋Ｒ</t>
  </si>
  <si>
    <t>高津健一杯</t>
  </si>
  <si>
    <t>兵庫県知事杯②</t>
  </si>
  <si>
    <t>兵庫県知事杯①</t>
  </si>
  <si>
    <t>石坂杯</t>
  </si>
  <si>
    <t>中日杯</t>
  </si>
  <si>
    <t>ハワイR ???-???</t>
  </si>
  <si>
    <t>後期クラブリーグ③</t>
  </si>
  <si>
    <t>５週目S②</t>
  </si>
  <si>
    <t>木村六郎杯①</t>
  </si>
  <si>
    <t>木村六郎杯②</t>
  </si>
  <si>
    <t>トライアル③(四谷B1)</t>
  </si>
  <si>
    <t>トライアル④(四谷B1)</t>
  </si>
  <si>
    <t>ディレクター講習会</t>
  </si>
  <si>
    <t>NABC 5/12-23</t>
  </si>
  <si>
    <t>千葉県知事杯</t>
  </si>
  <si>
    <t>服部杯(東中野・渋谷・五反田・大塚･横浜)</t>
  </si>
  <si>
    <t>高松宮妃記念杯予選</t>
  </si>
  <si>
    <t>東京ＩＮＶ(馬場)</t>
  </si>
  <si>
    <t>東京ＩＮＶ(馬場)</t>
  </si>
  <si>
    <t>APBF Congress 5/19-27</t>
  </si>
  <si>
    <t>茨城リジョナル</t>
  </si>
  <si>
    <t>茨城県知事杯</t>
  </si>
  <si>
    <t>前期日本リーグ③(馬場)</t>
  </si>
  <si>
    <t>前期日本リーグ④(馬場)</t>
  </si>
  <si>
    <t>神奈川県知事杯①</t>
  </si>
  <si>
    <t>神奈川県知事杯②</t>
  </si>
  <si>
    <t>前期日本リーグ①(馬場)?</t>
  </si>
  <si>
    <t>前期日本リーグ②(馬場)?</t>
  </si>
  <si>
    <t>前期クラブリーグ①?</t>
  </si>
  <si>
    <t>冬季ＷＴ(五反田)、5週目②</t>
  </si>
  <si>
    <t>冬季ＷＴ(高田馬場)、5週目➀</t>
  </si>
  <si>
    <t>北海道リジョナル</t>
  </si>
  <si>
    <t>浜松リジョナル、澤田杯(大阪)</t>
  </si>
  <si>
    <t>地域対抗関東予選①(２日間)</t>
  </si>
  <si>
    <t>地域対抗関東予選②(２日間)</t>
  </si>
  <si>
    <t>澤田杯(大阪)</t>
  </si>
  <si>
    <t>広島Ｒ</t>
  </si>
  <si>
    <t>後期日本リーグ①(馬場)</t>
  </si>
  <si>
    <t>後期日本リーグ②(馬場)</t>
  </si>
  <si>
    <t>WBS 10/20-11/6?</t>
  </si>
  <si>
    <t>後期クラブリーグ①</t>
  </si>
  <si>
    <t>細田杯(京葉)</t>
  </si>
  <si>
    <t>東京都知事杯①</t>
  </si>
  <si>
    <t>東京都知事杯②</t>
  </si>
  <si>
    <t>主要競技会日程予定(2024年1月～2025年4月)</t>
  </si>
  <si>
    <t>朝日新聞社杯①(四谷,馬場,五反田)</t>
  </si>
  <si>
    <t>朝日新聞社杯②(四谷,馬場,五反田)</t>
  </si>
  <si>
    <t>朝日新聞社杯③(四谷,馬場,五反田)</t>
  </si>
  <si>
    <t>ディレクター講習会(四谷B1)</t>
  </si>
  <si>
    <t>サントリー杯(四谷2F)</t>
  </si>
  <si>
    <t>井上歌子杯(四谷2F)</t>
  </si>
  <si>
    <t>高松宮記念杯①(四谷)</t>
  </si>
  <si>
    <t>細田杯(大塚？、日程未定)</t>
  </si>
  <si>
    <t>ブルー&amp;レッドリボン(四谷,名古屋,大阪)</t>
  </si>
  <si>
    <t>朝日新聞社杯①(四谷2F,馬場,五反田)</t>
  </si>
  <si>
    <t>朝日新聞社杯②(四谷2F,馬場,五反田)</t>
  </si>
  <si>
    <t>朝日新聞社杯③(四谷2F,馬場,五反田)</t>
  </si>
  <si>
    <t>熊本セクショナル</t>
  </si>
  <si>
    <t>九州リジョナル</t>
  </si>
  <si>
    <t>西日本新聞社杯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</si>
</sst>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(aaa\)"/>
    <numFmt numFmtId="177" formatCode="yy/mm/dd"/>
    <numFmt numFmtId="178" formatCode="\(aaa\)"/>
    <numFmt numFmtId="179" formatCode="yy/mm/dd\(aaa\)"/>
    <numFmt numFmtId="180" formatCode="0_);[Red]\(0\)"/>
    <numFmt numFmtId="181" formatCode="d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mm\-yyyy"/>
    <numFmt numFmtId="186" formatCode="m&quot;月&quot;d&quot;日&quot;\(aaa\)"/>
    <numFmt numFmtId="187" formatCode="mm&quot;月&quot;dd&quot;日&quot;"/>
    <numFmt numFmtId="188" formatCode="#&quot;日&quot;"/>
    <numFmt numFmtId="189" formatCode="m&quot;月&quot;"/>
    <numFmt numFmtId="190" formatCode="aaa"/>
    <numFmt numFmtId="191" formatCode="mm&quot;月&quot;dd&quot;日&quot;;@"/>
    <numFmt numFmtId="192" formatCode="yyyy&quot;年&quot;m&quot;月&quot;d&quot;日&quot;\(aaa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]gge&quot;年&quot;m&quot;月&quot;d&quot;日&quot;;@"/>
  </numFmts>
  <fonts count="77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name val="ＭＳ Ｐゴシック"/>
      <family val="3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trike/>
      <sz val="11"/>
      <name val="ＭＳ 明朝"/>
      <family val="1"/>
    </font>
    <font>
      <sz val="11"/>
      <color indexed="10"/>
      <name val="ＭＳ 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4"/>
      <color indexed="55"/>
      <name val="ＭＳ Ｐゴシック"/>
      <family val="3"/>
    </font>
    <font>
      <sz val="18"/>
      <color indexed="10"/>
      <name val="ＭＳ Ｐ明朝"/>
      <family val="1"/>
    </font>
    <font>
      <sz val="13"/>
      <color indexed="10"/>
      <name val="ＭＳ Ｐゴシック"/>
      <family val="3"/>
    </font>
    <font>
      <sz val="11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0070C0"/>
      <name val="ＭＳ 明朝"/>
      <family val="1"/>
    </font>
    <font>
      <sz val="14"/>
      <color theme="0" tint="-0.24997000396251678"/>
      <name val="ＭＳ Ｐゴシック"/>
      <family val="3"/>
    </font>
    <font>
      <sz val="18"/>
      <color rgb="FFFF0000"/>
      <name val="ＭＳ Ｐ明朝"/>
      <family val="1"/>
    </font>
    <font>
      <sz val="13"/>
      <color rgb="FFFF0000"/>
      <name val="ＭＳ Ｐゴシック"/>
      <family val="3"/>
    </font>
    <font>
      <sz val="11"/>
      <color theme="1"/>
      <name val="ＭＳ 明朝"/>
      <family val="1"/>
    </font>
    <font>
      <sz val="13"/>
      <color theme="1"/>
      <name val="ＭＳ Ｐゴシック"/>
      <family val="3"/>
    </font>
    <font>
      <strike/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63" applyFont="1" applyFill="1" applyAlignment="1">
      <alignment vertical="center" shrinkToFit="1"/>
      <protection/>
    </xf>
    <xf numFmtId="176" fontId="0" fillId="0" borderId="0" xfId="0" applyNumberFormat="1" applyAlignment="1">
      <alignment/>
    </xf>
    <xf numFmtId="180" fontId="0" fillId="0" borderId="0" xfId="0" applyNumberFormat="1" applyAlignment="1">
      <alignment/>
    </xf>
    <xf numFmtId="14" fontId="4" fillId="34" borderId="0" xfId="63" applyNumberFormat="1" applyFont="1" applyFill="1" applyBorder="1" applyAlignment="1">
      <alignment horizontal="center" vertical="center"/>
      <protection/>
    </xf>
    <xf numFmtId="0" fontId="5" fillId="34" borderId="0" xfId="63" applyNumberFormat="1" applyFont="1" applyFill="1" applyAlignment="1">
      <alignment vertical="center"/>
      <protection/>
    </xf>
    <xf numFmtId="0" fontId="5" fillId="34" borderId="0" xfId="63" applyFont="1" applyFill="1" applyAlignment="1">
      <alignment vertical="center"/>
      <protection/>
    </xf>
    <xf numFmtId="0" fontId="7" fillId="34" borderId="0" xfId="63" applyNumberFormat="1" applyFont="1" applyFill="1" applyAlignment="1">
      <alignment vertical="center"/>
      <protection/>
    </xf>
    <xf numFmtId="0" fontId="7" fillId="34" borderId="0" xfId="63" applyFont="1" applyFill="1" applyAlignment="1">
      <alignment vertical="center"/>
      <protection/>
    </xf>
    <xf numFmtId="0" fontId="7" fillId="34" borderId="0" xfId="63" applyNumberFormat="1" applyFont="1" applyFill="1" applyAlignment="1">
      <alignment vertical="center" shrinkToFit="1"/>
      <protection/>
    </xf>
    <xf numFmtId="177" fontId="5" fillId="34" borderId="0" xfId="63" applyNumberFormat="1" applyFont="1" applyFill="1" applyAlignment="1">
      <alignment vertical="center"/>
      <protection/>
    </xf>
    <xf numFmtId="178" fontId="5" fillId="34" borderId="0" xfId="63" applyNumberFormat="1" applyFont="1" applyFill="1" applyAlignment="1">
      <alignment horizontal="center" vertical="center"/>
      <protection/>
    </xf>
    <xf numFmtId="0" fontId="5" fillId="34" borderId="0" xfId="63" applyFont="1" applyFill="1" applyAlignment="1">
      <alignment horizontal="left" vertical="center"/>
      <protection/>
    </xf>
    <xf numFmtId="0" fontId="5" fillId="34" borderId="0" xfId="62" applyFont="1" applyFill="1" applyAlignment="1">
      <alignment vertical="center"/>
      <protection/>
    </xf>
    <xf numFmtId="177" fontId="7" fillId="33" borderId="10" xfId="63" applyNumberFormat="1" applyFont="1" applyFill="1" applyBorder="1" applyAlignment="1">
      <alignment horizontal="right" vertical="center" shrinkToFit="1"/>
      <protection/>
    </xf>
    <xf numFmtId="178" fontId="7" fillId="33" borderId="10" xfId="63" applyNumberFormat="1" applyFont="1" applyFill="1" applyBorder="1" applyAlignment="1">
      <alignment horizontal="center" vertical="center" shrinkToFit="1"/>
      <protection/>
    </xf>
    <xf numFmtId="179" fontId="7" fillId="33" borderId="10" xfId="63" applyNumberFormat="1" applyFont="1" applyFill="1" applyBorder="1" applyAlignment="1">
      <alignment horizontal="left" vertical="center" shrinkToFit="1"/>
      <protection/>
    </xf>
    <xf numFmtId="0" fontId="7" fillId="33" borderId="10" xfId="63" applyFont="1" applyFill="1" applyBorder="1" applyAlignment="1">
      <alignment horizontal="left" vertical="center" shrinkToFit="1"/>
      <protection/>
    </xf>
    <xf numFmtId="177" fontId="7" fillId="33" borderId="11" xfId="63" applyNumberFormat="1" applyFont="1" applyFill="1" applyBorder="1" applyAlignment="1">
      <alignment horizontal="right" vertical="center" shrinkToFit="1"/>
      <protection/>
    </xf>
    <xf numFmtId="178" fontId="7" fillId="33" borderId="11" xfId="63" applyNumberFormat="1" applyFont="1" applyFill="1" applyBorder="1" applyAlignment="1">
      <alignment horizontal="center" vertical="center" shrinkToFit="1"/>
      <protection/>
    </xf>
    <xf numFmtId="179" fontId="7" fillId="33" borderId="11" xfId="63" applyNumberFormat="1" applyFont="1" applyFill="1" applyBorder="1" applyAlignment="1">
      <alignment horizontal="left" vertical="center" shrinkToFit="1"/>
      <protection/>
    </xf>
    <xf numFmtId="0" fontId="7" fillId="33" borderId="11" xfId="63" applyFont="1" applyFill="1" applyBorder="1" applyAlignment="1">
      <alignment horizontal="left" vertical="center" shrinkToFit="1"/>
      <protection/>
    </xf>
    <xf numFmtId="0" fontId="7" fillId="33" borderId="12" xfId="63" applyFont="1" applyFill="1" applyBorder="1" applyAlignment="1">
      <alignment horizontal="left" vertical="center" shrinkToFit="1"/>
      <protection/>
    </xf>
    <xf numFmtId="0" fontId="7" fillId="34" borderId="13" xfId="63" applyFont="1" applyFill="1" applyBorder="1" applyAlignment="1">
      <alignment horizontal="left" vertical="center"/>
      <protection/>
    </xf>
    <xf numFmtId="0" fontId="7" fillId="34" borderId="13" xfId="63" applyFont="1" applyFill="1" applyBorder="1" applyAlignment="1">
      <alignment horizontal="center" vertical="center"/>
      <protection/>
    </xf>
    <xf numFmtId="0" fontId="7" fillId="34" borderId="13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left" vertical="center" shrinkToFit="1"/>
      <protection/>
    </xf>
    <xf numFmtId="0" fontId="7" fillId="33" borderId="11" xfId="62" applyFont="1" applyFill="1" applyBorder="1" applyAlignment="1">
      <alignment horizontal="left" vertical="center" shrinkToFit="1"/>
      <protection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1" fontId="8" fillId="35" borderId="13" xfId="0" applyNumberFormat="1" applyFont="1" applyFill="1" applyBorder="1" applyAlignment="1">
      <alignment horizontal="center" vertical="center" wrapText="1"/>
    </xf>
    <xf numFmtId="179" fontId="67" fillId="33" borderId="10" xfId="63" applyNumberFormat="1" applyFont="1" applyFill="1" applyBorder="1" applyAlignment="1">
      <alignment horizontal="left" vertical="center" shrinkToFit="1"/>
      <protection/>
    </xf>
    <xf numFmtId="0" fontId="67" fillId="33" borderId="10" xfId="63" applyFont="1" applyFill="1" applyBorder="1" applyAlignment="1">
      <alignment horizontal="left" vertical="center" shrinkToFit="1"/>
      <protection/>
    </xf>
    <xf numFmtId="0" fontId="68" fillId="33" borderId="10" xfId="62" applyFont="1" applyFill="1" applyBorder="1" applyAlignment="1">
      <alignment horizontal="left" vertical="center" shrinkToFit="1"/>
      <protection/>
    </xf>
    <xf numFmtId="0" fontId="68" fillId="33" borderId="10" xfId="63" applyFont="1" applyFill="1" applyBorder="1" applyAlignment="1">
      <alignment horizontal="left" vertical="center" shrinkToFit="1"/>
      <protection/>
    </xf>
    <xf numFmtId="0" fontId="67" fillId="33" borderId="10" xfId="62" applyFont="1" applyFill="1" applyBorder="1" applyAlignment="1">
      <alignment horizontal="left" vertical="center" shrinkToFit="1"/>
      <protection/>
    </xf>
    <xf numFmtId="0" fontId="0" fillId="0" borderId="0" xfId="61" applyFont="1">
      <alignment/>
      <protection/>
    </xf>
    <xf numFmtId="176" fontId="9" fillId="0" borderId="0" xfId="0" applyNumberFormat="1" applyFont="1" applyAlignment="1">
      <alignment horizontal="center"/>
    </xf>
    <xf numFmtId="181" fontId="8" fillId="36" borderId="13" xfId="0" applyNumberFormat="1" applyFont="1" applyFill="1" applyBorder="1" applyAlignment="1">
      <alignment horizontal="center" vertical="center" wrapText="1"/>
    </xf>
    <xf numFmtId="181" fontId="69" fillId="36" borderId="13" xfId="0" applyNumberFormat="1" applyFont="1" applyFill="1" applyBorder="1" applyAlignment="1">
      <alignment horizontal="center" vertical="center" wrapText="1"/>
    </xf>
    <xf numFmtId="181" fontId="69" fillId="37" borderId="13" xfId="0" applyNumberFormat="1" applyFont="1" applyFill="1" applyBorder="1" applyAlignment="1">
      <alignment horizontal="center" vertical="center" wrapText="1"/>
    </xf>
    <xf numFmtId="181" fontId="8" fillId="37" borderId="13" xfId="0" applyNumberFormat="1" applyFont="1" applyFill="1" applyBorder="1" applyAlignment="1">
      <alignment horizontal="center" vertical="center" wrapText="1"/>
    </xf>
    <xf numFmtId="181" fontId="69" fillId="35" borderId="13" xfId="0" applyNumberFormat="1" applyFont="1" applyFill="1" applyBorder="1" applyAlignment="1">
      <alignment horizontal="center" vertical="center" wrapText="1"/>
    </xf>
    <xf numFmtId="177" fontId="7" fillId="33" borderId="12" xfId="63" applyNumberFormat="1" applyFont="1" applyFill="1" applyBorder="1" applyAlignment="1">
      <alignment horizontal="right" vertical="center" shrinkToFit="1"/>
      <protection/>
    </xf>
    <xf numFmtId="178" fontId="7" fillId="33" borderId="12" xfId="63" applyNumberFormat="1" applyFont="1" applyFill="1" applyBorder="1" applyAlignment="1">
      <alignment horizontal="center" vertical="center" shrinkToFit="1"/>
      <protection/>
    </xf>
    <xf numFmtId="179" fontId="7" fillId="33" borderId="12" xfId="63" applyNumberFormat="1" applyFont="1" applyFill="1" applyBorder="1" applyAlignment="1">
      <alignment horizontal="left" vertical="center" shrinkToFit="1"/>
      <protection/>
    </xf>
    <xf numFmtId="0" fontId="7" fillId="33" borderId="12" xfId="62" applyFont="1" applyFill="1" applyBorder="1" applyAlignment="1">
      <alignment horizontal="left" vertical="center" shrinkToFit="1"/>
      <protection/>
    </xf>
    <xf numFmtId="56" fontId="11" fillId="35" borderId="14" xfId="0" applyNumberFormat="1" applyFont="1" applyFill="1" applyBorder="1" applyAlignment="1">
      <alignment horizontal="center" vertical="center"/>
    </xf>
    <xf numFmtId="56" fontId="11" fillId="35" borderId="15" xfId="0" applyNumberFormat="1" applyFont="1" applyFill="1" applyBorder="1" applyAlignment="1">
      <alignment horizontal="center" vertical="center"/>
    </xf>
    <xf numFmtId="56" fontId="11" fillId="35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189" fontId="13" fillId="0" borderId="18" xfId="0" applyNumberFormat="1" applyFont="1" applyBorder="1" applyAlignment="1">
      <alignment vertical="center" shrinkToFit="1"/>
    </xf>
    <xf numFmtId="190" fontId="13" fillId="38" borderId="13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 quotePrefix="1">
      <alignment horizontal="right" vertical="center"/>
    </xf>
    <xf numFmtId="189" fontId="13" fillId="0" borderId="13" xfId="0" applyNumberFormat="1" applyFont="1" applyBorder="1" applyAlignment="1">
      <alignment vertical="center" shrinkToFit="1"/>
    </xf>
    <xf numFmtId="190" fontId="13" fillId="25" borderId="13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90" fontId="13" fillId="39" borderId="13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38" borderId="0" xfId="0" applyFont="1" applyFill="1" applyAlignment="1">
      <alignment vertical="center" shrinkToFit="1"/>
    </xf>
    <xf numFmtId="0" fontId="13" fillId="39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191" fontId="13" fillId="0" borderId="0" xfId="0" applyNumberFormat="1" applyFont="1" applyAlignment="1">
      <alignment horizontal="center" vertical="center" shrinkToFit="1"/>
    </xf>
    <xf numFmtId="180" fontId="13" fillId="0" borderId="0" xfId="0" applyNumberFormat="1" applyFont="1" applyAlignment="1">
      <alignment horizontal="center" vertical="center" shrinkToFit="1"/>
    </xf>
    <xf numFmtId="192" fontId="13" fillId="0" borderId="0" xfId="0" applyNumberFormat="1" applyFont="1" applyAlignment="1">
      <alignment vertical="center" shrinkToFit="1"/>
    </xf>
    <xf numFmtId="180" fontId="13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13" fillId="40" borderId="0" xfId="0" applyFont="1" applyFill="1" applyAlignment="1">
      <alignment vertical="center" shrinkToFit="1"/>
    </xf>
    <xf numFmtId="190" fontId="13" fillId="40" borderId="13" xfId="0" applyNumberFormat="1" applyFont="1" applyFill="1" applyBorder="1" applyAlignment="1">
      <alignment horizontal="center" vertical="center" shrinkToFit="1"/>
    </xf>
    <xf numFmtId="56" fontId="11" fillId="0" borderId="19" xfId="0" applyNumberFormat="1" applyFont="1" applyFill="1" applyBorder="1" applyAlignment="1">
      <alignment horizontal="center" vertical="center"/>
    </xf>
    <xf numFmtId="56" fontId="11" fillId="0" borderId="14" xfId="0" applyNumberFormat="1" applyFont="1" applyFill="1" applyBorder="1" applyAlignment="1">
      <alignment horizontal="center" vertical="center"/>
    </xf>
    <xf numFmtId="56" fontId="11" fillId="0" borderId="20" xfId="0" applyNumberFormat="1" applyFont="1" applyFill="1" applyBorder="1" applyAlignment="1">
      <alignment horizontal="center" vertical="center"/>
    </xf>
    <xf numFmtId="56" fontId="11" fillId="0" borderId="21" xfId="0" applyNumberFormat="1" applyFont="1" applyFill="1" applyBorder="1" applyAlignment="1">
      <alignment horizontal="center" vertical="center"/>
    </xf>
    <xf numFmtId="56" fontId="11" fillId="0" borderId="22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56" fontId="11" fillId="0" borderId="23" xfId="0" applyNumberFormat="1" applyFont="1" applyFill="1" applyBorder="1" applyAlignment="1">
      <alignment horizontal="center" vertical="center"/>
    </xf>
    <xf numFmtId="56" fontId="11" fillId="0" borderId="24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71" fillId="0" borderId="10" xfId="0" applyNumberFormat="1" applyFont="1" applyFill="1" applyBorder="1" applyAlignment="1">
      <alignment horizontal="center" vertical="center"/>
    </xf>
    <xf numFmtId="186" fontId="11" fillId="0" borderId="26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0" fontId="15" fillId="33" borderId="10" xfId="63" applyFont="1" applyFill="1" applyBorder="1" applyAlignment="1">
      <alignment horizontal="left" vertical="center" shrinkToFit="1"/>
      <protection/>
    </xf>
    <xf numFmtId="0" fontId="72" fillId="33" borderId="10" xfId="62" applyFont="1" applyFill="1" applyBorder="1" applyAlignment="1">
      <alignment horizontal="left" vertical="center" shrinkToFit="1"/>
      <protection/>
    </xf>
    <xf numFmtId="0" fontId="72" fillId="33" borderId="10" xfId="63" applyFont="1" applyFill="1" applyBorder="1" applyAlignment="1">
      <alignment horizontal="left" vertical="center" shrinkToFit="1"/>
      <protection/>
    </xf>
    <xf numFmtId="0" fontId="72" fillId="33" borderId="11" xfId="63" applyFont="1" applyFill="1" applyBorder="1" applyAlignment="1">
      <alignment horizontal="left" vertical="center" shrinkToFit="1"/>
      <protection/>
    </xf>
    <xf numFmtId="0" fontId="7" fillId="33" borderId="27" xfId="63" applyFont="1" applyFill="1" applyBorder="1" applyAlignment="1">
      <alignment horizontal="left" vertical="center" shrinkToFit="1"/>
      <protection/>
    </xf>
    <xf numFmtId="56" fontId="12" fillId="0" borderId="19" xfId="0" applyNumberFormat="1" applyFont="1" applyFill="1" applyBorder="1" applyAlignment="1">
      <alignment horizontal="center" vertical="center"/>
    </xf>
    <xf numFmtId="186" fontId="73" fillId="0" borderId="10" xfId="0" applyNumberFormat="1" applyFont="1" applyFill="1" applyBorder="1" applyAlignment="1">
      <alignment horizontal="center" vertical="center"/>
    </xf>
    <xf numFmtId="56" fontId="11" fillId="35" borderId="20" xfId="0" applyNumberFormat="1" applyFont="1" applyFill="1" applyBorder="1" applyAlignment="1">
      <alignment horizontal="center" vertical="center"/>
    </xf>
    <xf numFmtId="56" fontId="11" fillId="35" borderId="19" xfId="0" applyNumberFormat="1" applyFont="1" applyFill="1" applyBorder="1" applyAlignment="1">
      <alignment horizontal="center" vertical="center"/>
    </xf>
    <xf numFmtId="0" fontId="67" fillId="33" borderId="12" xfId="62" applyFont="1" applyFill="1" applyBorder="1" applyAlignment="1">
      <alignment horizontal="left" vertical="center" shrinkToFit="1"/>
      <protection/>
    </xf>
    <xf numFmtId="0" fontId="74" fillId="33" borderId="10" xfId="63" applyFont="1" applyFill="1" applyBorder="1" applyAlignment="1">
      <alignment horizontal="left" vertical="center" shrinkToFit="1"/>
      <protection/>
    </xf>
    <xf numFmtId="179" fontId="67" fillId="33" borderId="10" xfId="63" applyNumberFormat="1" applyFont="1" applyFill="1" applyBorder="1" applyAlignment="1">
      <alignment horizontal="left" vertical="center"/>
      <protection/>
    </xf>
    <xf numFmtId="181" fontId="69" fillId="41" borderId="13" xfId="0" applyNumberFormat="1" applyFont="1" applyFill="1" applyBorder="1" applyAlignment="1">
      <alignment horizontal="center" vertical="center" wrapText="1"/>
    </xf>
    <xf numFmtId="181" fontId="8" fillId="41" borderId="13" xfId="0" applyNumberFormat="1" applyFont="1" applyFill="1" applyBorder="1" applyAlignment="1">
      <alignment horizontal="center" vertical="center" wrapText="1"/>
    </xf>
    <xf numFmtId="0" fontId="18" fillId="41" borderId="13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13" fillId="39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56" fontId="11" fillId="0" borderId="28" xfId="0" applyNumberFormat="1" applyFont="1" applyFill="1" applyBorder="1" applyAlignment="1">
      <alignment horizontal="center" vertical="center"/>
    </xf>
    <xf numFmtId="56" fontId="11" fillId="0" borderId="29" xfId="0" applyNumberFormat="1" applyFont="1" applyFill="1" applyBorder="1" applyAlignment="1">
      <alignment horizontal="center" vertical="center"/>
    </xf>
    <xf numFmtId="56" fontId="11" fillId="0" borderId="30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56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6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4" fontId="20" fillId="34" borderId="0" xfId="63" applyNumberFormat="1" applyFont="1" applyFill="1" applyBorder="1" applyAlignment="1">
      <alignment horizontal="center" vertical="center"/>
      <protection/>
    </xf>
    <xf numFmtId="0" fontId="21" fillId="34" borderId="0" xfId="63" applyNumberFormat="1" applyFont="1" applyFill="1" applyAlignment="1">
      <alignment vertical="center"/>
      <protection/>
    </xf>
    <xf numFmtId="0" fontId="21" fillId="34" borderId="0" xfId="63" applyFont="1" applyFill="1" applyAlignment="1">
      <alignment vertical="center"/>
      <protection/>
    </xf>
    <xf numFmtId="0" fontId="9" fillId="34" borderId="13" xfId="63" applyFont="1" applyFill="1" applyBorder="1" applyAlignment="1">
      <alignment horizontal="left" vertical="center"/>
      <protection/>
    </xf>
    <xf numFmtId="0" fontId="9" fillId="34" borderId="13" xfId="63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0" xfId="63" applyNumberFormat="1" applyFont="1" applyFill="1" applyAlignment="1">
      <alignment vertical="center"/>
      <protection/>
    </xf>
    <xf numFmtId="0" fontId="9" fillId="34" borderId="0" xfId="63" applyFont="1" applyFill="1" applyAlignment="1">
      <alignment vertical="center"/>
      <protection/>
    </xf>
    <xf numFmtId="177" fontId="9" fillId="33" borderId="10" xfId="63" applyNumberFormat="1" applyFont="1" applyFill="1" applyBorder="1" applyAlignment="1">
      <alignment horizontal="right" vertical="center" shrinkToFit="1"/>
      <protection/>
    </xf>
    <xf numFmtId="178" fontId="9" fillId="33" borderId="10" xfId="63" applyNumberFormat="1" applyFont="1" applyFill="1" applyBorder="1" applyAlignment="1">
      <alignment horizontal="center" vertical="center" shrinkToFit="1"/>
      <protection/>
    </xf>
    <xf numFmtId="179" fontId="9" fillId="33" borderId="10" xfId="63" applyNumberFormat="1" applyFont="1" applyFill="1" applyBorder="1" applyAlignment="1">
      <alignment horizontal="left" vertical="center" shrinkToFit="1"/>
      <protection/>
    </xf>
    <xf numFmtId="0" fontId="9" fillId="33" borderId="10" xfId="63" applyFont="1" applyFill="1" applyBorder="1" applyAlignment="1">
      <alignment horizontal="left" vertical="center" shrinkToFit="1"/>
      <protection/>
    </xf>
    <xf numFmtId="0" fontId="9" fillId="33" borderId="10" xfId="62" applyFont="1" applyFill="1" applyBorder="1" applyAlignment="1">
      <alignment horizontal="left" vertical="center" shrinkToFit="1"/>
      <protection/>
    </xf>
    <xf numFmtId="0" fontId="9" fillId="34" borderId="0" xfId="63" applyNumberFormat="1" applyFont="1" applyFill="1" applyAlignment="1">
      <alignment vertical="center" shrinkToFit="1"/>
      <protection/>
    </xf>
    <xf numFmtId="0" fontId="9" fillId="33" borderId="0" xfId="63" applyFont="1" applyFill="1" applyAlignment="1">
      <alignment vertical="center" shrinkToFit="1"/>
      <protection/>
    </xf>
    <xf numFmtId="177" fontId="9" fillId="33" borderId="11" xfId="63" applyNumberFormat="1" applyFont="1" applyFill="1" applyBorder="1" applyAlignment="1">
      <alignment horizontal="right" vertical="center" shrinkToFit="1"/>
      <protection/>
    </xf>
    <xf numFmtId="178" fontId="9" fillId="33" borderId="11" xfId="63" applyNumberFormat="1" applyFont="1" applyFill="1" applyBorder="1" applyAlignment="1">
      <alignment horizontal="center" vertical="center" shrinkToFit="1"/>
      <protection/>
    </xf>
    <xf numFmtId="179" fontId="9" fillId="33" borderId="11" xfId="63" applyNumberFormat="1" applyFont="1" applyFill="1" applyBorder="1" applyAlignment="1">
      <alignment horizontal="left" vertical="center" shrinkToFit="1"/>
      <protection/>
    </xf>
    <xf numFmtId="0" fontId="9" fillId="33" borderId="11" xfId="63" applyFont="1" applyFill="1" applyBorder="1" applyAlignment="1">
      <alignment horizontal="left" vertical="center" shrinkToFit="1"/>
      <protection/>
    </xf>
    <xf numFmtId="0" fontId="9" fillId="33" borderId="11" xfId="62" applyFont="1" applyFill="1" applyBorder="1" applyAlignment="1">
      <alignment horizontal="left" vertical="center" shrinkToFit="1"/>
      <protection/>
    </xf>
    <xf numFmtId="177" fontId="9" fillId="33" borderId="12" xfId="63" applyNumberFormat="1" applyFont="1" applyFill="1" applyBorder="1" applyAlignment="1">
      <alignment horizontal="right" vertical="center" shrinkToFit="1"/>
      <protection/>
    </xf>
    <xf numFmtId="178" fontId="9" fillId="33" borderId="12" xfId="63" applyNumberFormat="1" applyFont="1" applyFill="1" applyBorder="1" applyAlignment="1">
      <alignment horizontal="center" vertical="center" shrinkToFit="1"/>
      <protection/>
    </xf>
    <xf numFmtId="179" fontId="9" fillId="33" borderId="12" xfId="63" applyNumberFormat="1" applyFont="1" applyFill="1" applyBorder="1" applyAlignment="1">
      <alignment horizontal="left" vertical="center" shrinkToFit="1"/>
      <protection/>
    </xf>
    <xf numFmtId="0" fontId="9" fillId="33" borderId="12" xfId="63" applyFont="1" applyFill="1" applyBorder="1" applyAlignment="1">
      <alignment horizontal="left" vertical="center" shrinkToFit="1"/>
      <protection/>
    </xf>
    <xf numFmtId="0" fontId="9" fillId="33" borderId="12" xfId="62" applyFont="1" applyFill="1" applyBorder="1" applyAlignment="1">
      <alignment horizontal="left" vertical="center" shrinkToFit="1"/>
      <protection/>
    </xf>
    <xf numFmtId="179" fontId="9" fillId="33" borderId="10" xfId="63" applyNumberFormat="1" applyFont="1" applyFill="1" applyBorder="1" applyAlignment="1">
      <alignment horizontal="left" vertical="center"/>
      <protection/>
    </xf>
    <xf numFmtId="0" fontId="23" fillId="33" borderId="10" xfId="63" applyFont="1" applyFill="1" applyBorder="1" applyAlignment="1">
      <alignment horizontal="left" vertical="center" shrinkToFit="1"/>
      <protection/>
    </xf>
    <xf numFmtId="177" fontId="21" fillId="34" borderId="0" xfId="63" applyNumberFormat="1" applyFont="1" applyFill="1" applyAlignment="1">
      <alignment vertical="center"/>
      <protection/>
    </xf>
    <xf numFmtId="178" fontId="21" fillId="34" borderId="0" xfId="63" applyNumberFormat="1" applyFont="1" applyFill="1" applyAlignment="1">
      <alignment horizontal="center" vertical="center"/>
      <protection/>
    </xf>
    <xf numFmtId="0" fontId="21" fillId="34" borderId="0" xfId="63" applyFont="1" applyFill="1" applyAlignment="1">
      <alignment horizontal="left" vertical="center"/>
      <protection/>
    </xf>
    <xf numFmtId="0" fontId="21" fillId="34" borderId="0" xfId="62" applyFont="1" applyFill="1" applyAlignment="1">
      <alignment vertical="center"/>
      <protection/>
    </xf>
    <xf numFmtId="0" fontId="75" fillId="33" borderId="10" xfId="62" applyFont="1" applyFill="1" applyBorder="1" applyAlignment="1">
      <alignment horizontal="left" vertical="center" shrinkToFit="1"/>
      <protection/>
    </xf>
    <xf numFmtId="0" fontId="75" fillId="33" borderId="10" xfId="63" applyFont="1" applyFill="1" applyBorder="1" applyAlignment="1">
      <alignment horizontal="left" vertical="center" shrinkToFit="1"/>
      <protection/>
    </xf>
    <xf numFmtId="0" fontId="75" fillId="33" borderId="12" xfId="62" applyFont="1" applyFill="1" applyBorder="1" applyAlignment="1">
      <alignment horizontal="left" vertical="center" shrinkToFit="1"/>
      <protection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11" fillId="25" borderId="19" xfId="0" applyNumberFormat="1" applyFont="1" applyFill="1" applyBorder="1" applyAlignment="1">
      <alignment horizontal="center" vertical="center"/>
    </xf>
    <xf numFmtId="186" fontId="11" fillId="0" borderId="32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56" fontId="11" fillId="25" borderId="23" xfId="0" applyNumberFormat="1" applyFont="1" applyFill="1" applyBorder="1" applyAlignment="1">
      <alignment horizontal="center" vertical="center"/>
    </xf>
    <xf numFmtId="56" fontId="12" fillId="25" borderId="24" xfId="0" applyNumberFormat="1" applyFont="1" applyFill="1" applyBorder="1" applyAlignment="1">
      <alignment horizontal="center" vertical="center"/>
    </xf>
    <xf numFmtId="56" fontId="11" fillId="25" borderId="20" xfId="0" applyNumberFormat="1" applyFont="1" applyFill="1" applyBorder="1" applyAlignment="1">
      <alignment horizontal="center" vertical="center"/>
    </xf>
    <xf numFmtId="186" fontId="11" fillId="0" borderId="27" xfId="0" applyNumberFormat="1" applyFont="1" applyFill="1" applyBorder="1" applyAlignment="1">
      <alignment horizontal="center" vertical="center"/>
    </xf>
    <xf numFmtId="56" fontId="11" fillId="25" borderId="24" xfId="0" applyNumberFormat="1" applyFont="1" applyFill="1" applyBorder="1" applyAlignment="1">
      <alignment horizontal="center" vertical="center"/>
    </xf>
    <xf numFmtId="186" fontId="12" fillId="0" borderId="18" xfId="0" applyNumberFormat="1" applyFont="1" applyFill="1" applyBorder="1" applyAlignment="1" quotePrefix="1">
      <alignment horizontal="center" vertical="center"/>
    </xf>
    <xf numFmtId="190" fontId="13" fillId="0" borderId="13" xfId="0" applyNumberFormat="1" applyFont="1" applyFill="1" applyBorder="1" applyAlignment="1">
      <alignment horizontal="center" vertical="center" shrinkToFit="1"/>
    </xf>
    <xf numFmtId="0" fontId="9" fillId="34" borderId="0" xfId="63" applyFont="1" applyFill="1" applyAlignment="1">
      <alignment vertical="center" shrinkToFit="1"/>
      <protection/>
    </xf>
    <xf numFmtId="0" fontId="0" fillId="0" borderId="0" xfId="0" applyAlignment="1">
      <alignment vertical="center" wrapText="1"/>
    </xf>
    <xf numFmtId="177" fontId="19" fillId="34" borderId="0" xfId="63" applyNumberFormat="1" applyFont="1" applyFill="1" applyBorder="1" applyAlignment="1">
      <alignment horizontal="center" vertical="center"/>
      <protection/>
    </xf>
    <xf numFmtId="177" fontId="22" fillId="34" borderId="0" xfId="63" applyNumberFormat="1" applyFont="1" applyFill="1" applyBorder="1" applyAlignment="1">
      <alignment horizontal="center" vertical="center"/>
      <protection/>
    </xf>
    <xf numFmtId="177" fontId="9" fillId="34" borderId="13" xfId="63" applyNumberFormat="1" applyFont="1" applyFill="1" applyBorder="1" applyAlignment="1">
      <alignment horizontal="center" vertical="center"/>
      <protection/>
    </xf>
    <xf numFmtId="0" fontId="9" fillId="33" borderId="33" xfId="63" applyFont="1" applyFill="1" applyBorder="1" applyAlignment="1">
      <alignment horizontal="left" vertical="center" shrinkToFit="1"/>
      <protection/>
    </xf>
    <xf numFmtId="0" fontId="9" fillId="33" borderId="34" xfId="63" applyFont="1" applyFill="1" applyBorder="1" applyAlignment="1">
      <alignment horizontal="left" vertical="center" shrinkToFit="1"/>
      <protection/>
    </xf>
    <xf numFmtId="177" fontId="3" fillId="34" borderId="0" xfId="63" applyNumberFormat="1" applyFont="1" applyFill="1" applyBorder="1" applyAlignment="1">
      <alignment horizontal="center" vertical="center"/>
      <protection/>
    </xf>
    <xf numFmtId="177" fontId="6" fillId="34" borderId="0" xfId="63" applyNumberFormat="1" applyFont="1" applyFill="1" applyBorder="1" applyAlignment="1">
      <alignment horizontal="center" vertical="center"/>
      <protection/>
    </xf>
    <xf numFmtId="177" fontId="7" fillId="34" borderId="13" xfId="63" applyNumberFormat="1" applyFont="1" applyFill="1" applyBorder="1" applyAlignment="1">
      <alignment horizontal="center" vertical="center"/>
      <protection/>
    </xf>
    <xf numFmtId="0" fontId="7" fillId="33" borderId="33" xfId="63" applyFont="1" applyFill="1" applyBorder="1" applyAlignment="1">
      <alignment horizontal="left" vertical="center" shrinkToFit="1"/>
      <protection/>
    </xf>
    <xf numFmtId="0" fontId="7" fillId="33" borderId="34" xfId="63" applyFont="1" applyFill="1" applyBorder="1" applyAlignment="1">
      <alignment horizontal="left" vertical="center" shrinkToFit="1"/>
      <protection/>
    </xf>
    <xf numFmtId="55" fontId="18" fillId="36" borderId="35" xfId="0" applyNumberFormat="1" applyFont="1" applyFill="1" applyBorder="1" applyAlignment="1">
      <alignment horizontal="center" vertical="center"/>
    </xf>
    <xf numFmtId="55" fontId="18" fillId="36" borderId="36" xfId="0" applyNumberFormat="1" applyFont="1" applyFill="1" applyBorder="1" applyAlignment="1">
      <alignment horizontal="center" vertical="center"/>
    </xf>
    <xf numFmtId="55" fontId="18" fillId="36" borderId="37" xfId="0" applyNumberFormat="1" applyFont="1" applyFill="1" applyBorder="1" applyAlignment="1">
      <alignment horizontal="center" vertical="center"/>
    </xf>
    <xf numFmtId="55" fontId="18" fillId="36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55" fontId="18" fillId="25" borderId="37" xfId="0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56" fontId="11" fillId="39" borderId="35" xfId="0" applyNumberFormat="1" applyFont="1" applyFill="1" applyBorder="1" applyAlignment="1">
      <alignment horizontal="center" vertical="center"/>
    </xf>
    <xf numFmtId="56" fontId="11" fillId="39" borderId="37" xfId="0" applyNumberFormat="1" applyFont="1" applyFill="1" applyBorder="1" applyAlignment="1">
      <alignment horizontal="center" vertical="center"/>
    </xf>
    <xf numFmtId="56" fontId="11" fillId="40" borderId="35" xfId="0" applyNumberFormat="1" applyFont="1" applyFill="1" applyBorder="1" applyAlignment="1">
      <alignment horizontal="center" vertical="center"/>
    </xf>
    <xf numFmtId="56" fontId="11" fillId="40" borderId="37" xfId="0" applyNumberFormat="1" applyFont="1" applyFill="1" applyBorder="1" applyAlignment="1">
      <alignment horizontal="center" vertical="center"/>
    </xf>
    <xf numFmtId="186" fontId="11" fillId="35" borderId="35" xfId="0" applyNumberFormat="1" applyFont="1" applyFill="1" applyBorder="1" applyAlignment="1">
      <alignment horizontal="center" vertical="center"/>
    </xf>
    <xf numFmtId="186" fontId="11" fillId="35" borderId="37" xfId="0" applyNumberFormat="1" applyFont="1" applyFill="1" applyBorder="1" applyAlignment="1">
      <alignment horizontal="center" vertical="center"/>
    </xf>
    <xf numFmtId="56" fontId="11" fillId="0" borderId="35" xfId="0" applyNumberFormat="1" applyFont="1" applyFill="1" applyBorder="1" applyAlignment="1">
      <alignment horizontal="center" vertical="center"/>
    </xf>
    <xf numFmtId="56" fontId="11" fillId="0" borderId="37" xfId="0" applyNumberFormat="1" applyFont="1" applyFill="1" applyBorder="1" applyAlignment="1">
      <alignment horizontal="center" vertical="center"/>
    </xf>
    <xf numFmtId="186" fontId="11" fillId="0" borderId="40" xfId="0" applyNumberFormat="1" applyFont="1" applyFill="1" applyBorder="1" applyAlignment="1">
      <alignment horizontal="left" vertical="center" wrapText="1"/>
    </xf>
    <xf numFmtId="186" fontId="11" fillId="0" borderId="41" xfId="0" applyNumberFormat="1" applyFont="1" applyFill="1" applyBorder="1" applyAlignment="1">
      <alignment horizontal="left" vertical="center"/>
    </xf>
    <xf numFmtId="186" fontId="11" fillId="0" borderId="42" xfId="0" applyNumberFormat="1" applyFont="1" applyFill="1" applyBorder="1" applyAlignment="1">
      <alignment horizontal="left" vertical="center"/>
    </xf>
    <xf numFmtId="186" fontId="11" fillId="0" borderId="43" xfId="0" applyNumberFormat="1" applyFont="1" applyFill="1" applyBorder="1" applyAlignment="1">
      <alignment horizontal="left" vertical="center"/>
    </xf>
    <xf numFmtId="186" fontId="11" fillId="0" borderId="44" xfId="0" applyNumberFormat="1" applyFont="1" applyFill="1" applyBorder="1" applyAlignment="1">
      <alignment horizontal="left" vertical="center"/>
    </xf>
    <xf numFmtId="186" fontId="11" fillId="0" borderId="45" xfId="0" applyNumberFormat="1" applyFont="1" applyFill="1" applyBorder="1" applyAlignment="1">
      <alignment horizontal="left" vertical="center"/>
    </xf>
    <xf numFmtId="192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88" fontId="13" fillId="0" borderId="13" xfId="0" applyNumberFormat="1" applyFont="1" applyBorder="1" applyAlignment="1">
      <alignment horizontal="center" vertical="center" shrinkToFit="1"/>
    </xf>
    <xf numFmtId="190" fontId="13" fillId="43" borderId="46" xfId="0" applyNumberFormat="1" applyFont="1" applyFill="1" applyBorder="1" applyAlignment="1">
      <alignment horizontal="center" vertical="center" shrinkToFit="1"/>
    </xf>
    <xf numFmtId="190" fontId="13" fillId="43" borderId="47" xfId="0" applyNumberFormat="1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190" fontId="13" fillId="0" borderId="35" xfId="0" applyNumberFormat="1" applyFont="1" applyBorder="1" applyAlignment="1">
      <alignment horizontal="center" vertical="center" shrinkToFit="1"/>
    </xf>
    <xf numFmtId="190" fontId="13" fillId="0" borderId="36" xfId="0" applyNumberFormat="1" applyFont="1" applyBorder="1" applyAlignment="1">
      <alignment horizontal="center" vertical="center" shrinkToFit="1"/>
    </xf>
    <xf numFmtId="190" fontId="13" fillId="0" borderId="37" xfId="0" applyNumberFormat="1" applyFont="1" applyBorder="1" applyAlignment="1">
      <alignment horizontal="center" vertical="center" shrinkToFit="1"/>
    </xf>
    <xf numFmtId="179" fontId="76" fillId="33" borderId="10" xfId="63" applyNumberFormat="1" applyFont="1" applyFill="1" applyBorder="1" applyAlignment="1">
      <alignment horizontal="left" vertical="center" shrinkToFit="1"/>
      <protection/>
    </xf>
    <xf numFmtId="0" fontId="76" fillId="33" borderId="10" xfId="63" applyFont="1" applyFill="1" applyBorder="1" applyAlignment="1">
      <alignment horizontal="left" vertical="center" shrinkToFit="1"/>
      <protection/>
    </xf>
    <xf numFmtId="0" fontId="76" fillId="33" borderId="10" xfId="62" applyFont="1" applyFill="1" applyBorder="1" applyAlignment="1">
      <alignment horizontal="left" vertical="center" shrinkToFit="1"/>
      <protection/>
    </xf>
    <xf numFmtId="179" fontId="76" fillId="33" borderId="10" xfId="63" applyNumberFormat="1" applyFont="1" applyFill="1" applyBorder="1" applyAlignment="1">
      <alignment horizontal="left" vertical="center"/>
      <protection/>
    </xf>
    <xf numFmtId="14" fontId="76" fillId="33" borderId="10" xfId="63" applyNumberFormat="1" applyFont="1" applyFill="1" applyBorder="1" applyAlignment="1">
      <alignment horizontal="left" vertical="center" shrinkToFit="1"/>
      <protection/>
    </xf>
    <xf numFmtId="0" fontId="76" fillId="33" borderId="12" xfId="63" applyFont="1" applyFill="1" applyBorder="1" applyAlignment="1">
      <alignment horizontal="left" vertical="center" shrinkToFit="1"/>
      <protection/>
    </xf>
    <xf numFmtId="179" fontId="76" fillId="33" borderId="11" xfId="63" applyNumberFormat="1" applyFont="1" applyFill="1" applyBorder="1" applyAlignment="1">
      <alignment horizontal="left" vertical="center" shrinkToFit="1"/>
      <protection/>
    </xf>
    <xf numFmtId="0" fontId="76" fillId="33" borderId="11" xfId="63" applyFont="1" applyFill="1" applyBorder="1" applyAlignment="1">
      <alignment horizontal="left" vertical="center" shrinkToFit="1"/>
      <protection/>
    </xf>
    <xf numFmtId="0" fontId="76" fillId="33" borderId="11" xfId="62" applyFont="1" applyFill="1" applyBorder="1" applyAlignment="1">
      <alignment horizontal="left" vertical="center" shrinkToFit="1"/>
      <protection/>
    </xf>
    <xf numFmtId="179" fontId="76" fillId="33" borderId="12" xfId="63" applyNumberFormat="1" applyFont="1" applyFill="1" applyBorder="1" applyAlignment="1">
      <alignment horizontal="left" vertical="center" shrinkToFit="1"/>
      <protection/>
    </xf>
    <xf numFmtId="0" fontId="76" fillId="33" borderId="12" xfId="62" applyFont="1" applyFill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5年度日程表" xfId="62"/>
    <cellStyle name="標準_2008年度日程表" xfId="63"/>
    <cellStyle name="Followed Hyperlink" xfId="64"/>
    <cellStyle name="良い" xfId="65"/>
  </cellStyles>
  <dxfs count="494">
    <dxf>
      <border>
        <top style="thin"/>
      </border>
    </dxf>
    <dxf>
      <font>
        <color theme="0" tint="-0.149959996342659"/>
      </font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71">
      <selection activeCell="D94" sqref="D94"/>
    </sheetView>
  </sheetViews>
  <sheetFormatPr defaultColWidth="9.00390625" defaultRowHeight="13.5"/>
  <cols>
    <col min="1" max="1" width="15.125" style="30" bestFit="1" customWidth="1"/>
    <col min="2" max="2" width="9.25390625" style="30" bestFit="1" customWidth="1"/>
    <col min="3" max="3" width="5.25390625" style="30" bestFit="1" customWidth="1"/>
    <col min="4" max="4" width="13.00390625" style="0" bestFit="1" customWidth="1"/>
    <col min="5" max="5" width="15.125" style="4" bestFit="1" customWidth="1"/>
    <col min="7" max="7" width="11.625" style="0" bestFit="1" customWidth="1"/>
  </cols>
  <sheetData>
    <row r="1" spans="1:9" ht="13.5">
      <c r="A1" s="29"/>
      <c r="F1" s="181" t="s">
        <v>82</v>
      </c>
      <c r="G1" s="181"/>
      <c r="H1" s="181"/>
      <c r="I1" s="181"/>
    </row>
    <row r="2" spans="1:9" ht="13.5">
      <c r="A2" s="29"/>
      <c r="F2" s="181"/>
      <c r="G2" s="181"/>
      <c r="H2" s="181"/>
      <c r="I2" s="181"/>
    </row>
    <row r="3" spans="1:9" ht="13.5">
      <c r="A3" s="29"/>
      <c r="F3" s="181"/>
      <c r="G3" s="181"/>
      <c r="H3" s="181"/>
      <c r="I3" s="181"/>
    </row>
    <row r="4" spans="1:9" ht="13.5">
      <c r="A4" s="29"/>
      <c r="F4" s="181"/>
      <c r="G4" s="181"/>
      <c r="H4" s="181"/>
      <c r="I4" s="181"/>
    </row>
    <row r="5" spans="1:9" ht="13.5">
      <c r="A5" s="29"/>
      <c r="F5" s="181"/>
      <c r="G5" s="181"/>
      <c r="H5" s="181"/>
      <c r="I5" s="181"/>
    </row>
    <row r="6" spans="1:9" ht="13.5">
      <c r="A6" s="29"/>
      <c r="F6" s="181"/>
      <c r="G6" s="181"/>
      <c r="H6" s="181"/>
      <c r="I6" s="181"/>
    </row>
    <row r="7" spans="1:9" ht="13.5">
      <c r="A7" s="29"/>
      <c r="D7" s="3"/>
      <c r="F7" s="181"/>
      <c r="G7" s="181"/>
      <c r="H7" s="181"/>
      <c r="I7" s="181"/>
    </row>
    <row r="8" spans="1:9" ht="13.5">
      <c r="A8" s="29"/>
      <c r="F8" s="181"/>
      <c r="G8" s="181"/>
      <c r="H8" s="181"/>
      <c r="I8" s="181"/>
    </row>
    <row r="9" spans="1:9" ht="13.5">
      <c r="A9" s="29"/>
      <c r="F9" s="181"/>
      <c r="G9" s="181"/>
      <c r="H9" s="181"/>
      <c r="I9" s="181"/>
    </row>
    <row r="10" spans="1:9" ht="13.5">
      <c r="A10" s="29"/>
      <c r="F10" s="181"/>
      <c r="G10" s="181"/>
      <c r="H10" s="181"/>
      <c r="I10" s="181"/>
    </row>
    <row r="11" spans="1:9" ht="13.5">
      <c r="A11" s="29"/>
      <c r="F11" s="181"/>
      <c r="G11" s="181"/>
      <c r="H11" s="181"/>
      <c r="I11" s="181"/>
    </row>
    <row r="12" spans="1:9" ht="13.5">
      <c r="A12" s="29"/>
      <c r="F12" s="181"/>
      <c r="G12" s="181"/>
      <c r="H12" s="181"/>
      <c r="I12" s="181"/>
    </row>
    <row r="13" spans="1:4" ht="13.5">
      <c r="A13" s="29">
        <v>44927</v>
      </c>
      <c r="B13" s="30" t="str">
        <f aca="true" t="shared" si="0" ref="B13:B31">"("&amp;CHOOSE(WEEKDAY($A13),"日","月","火","水","木","金","土")&amp;"･"&amp;$C13&amp;")"</f>
        <v>(日･祝)</v>
      </c>
      <c r="C13" s="30" t="s">
        <v>20</v>
      </c>
      <c r="D13" t="s">
        <v>49</v>
      </c>
    </row>
    <row r="14" spans="1:3" ht="13.5">
      <c r="A14" s="29">
        <v>44928</v>
      </c>
      <c r="B14" s="30" t="str">
        <f t="shared" si="0"/>
        <v>(月･年始)</v>
      </c>
      <c r="C14" s="30" t="s">
        <v>50</v>
      </c>
    </row>
    <row r="15" spans="1:3" ht="13.5">
      <c r="A15" s="29">
        <v>44929</v>
      </c>
      <c r="B15" s="30" t="str">
        <f t="shared" si="0"/>
        <v>(火･年始)</v>
      </c>
      <c r="C15" s="30" t="s">
        <v>50</v>
      </c>
    </row>
    <row r="16" spans="1:3" ht="13.5">
      <c r="A16" s="29">
        <v>44930</v>
      </c>
      <c r="B16" s="30" t="str">
        <f t="shared" si="0"/>
        <v>(水･年始)</v>
      </c>
      <c r="C16" s="30" t="s">
        <v>50</v>
      </c>
    </row>
    <row r="17" spans="1:3" ht="13.5">
      <c r="A17" s="29">
        <v>44931</v>
      </c>
      <c r="B17" s="30" t="str">
        <f t="shared" si="0"/>
        <v>(木･年始)</v>
      </c>
      <c r="C17" s="30" t="s">
        <v>50</v>
      </c>
    </row>
    <row r="18" spans="1:4" ht="13.5">
      <c r="A18" s="29">
        <v>44935</v>
      </c>
      <c r="B18" s="30" t="str">
        <f t="shared" si="0"/>
        <v>(月･祝)</v>
      </c>
      <c r="C18" s="30" t="s">
        <v>20</v>
      </c>
      <c r="D18" t="s">
        <v>21</v>
      </c>
    </row>
    <row r="19" spans="1:4" ht="13.5">
      <c r="A19" s="29">
        <v>44968</v>
      </c>
      <c r="B19" s="30" t="str">
        <f t="shared" si="0"/>
        <v>(土･祝)</v>
      </c>
      <c r="C19" s="30" t="s">
        <v>20</v>
      </c>
      <c r="D19" t="s">
        <v>51</v>
      </c>
    </row>
    <row r="20" spans="1:4" ht="13.5">
      <c r="A20" s="29">
        <v>44980</v>
      </c>
      <c r="B20" s="30" t="str">
        <f t="shared" si="0"/>
        <v>(木･祝)</v>
      </c>
      <c r="C20" s="30" t="s">
        <v>20</v>
      </c>
      <c r="D20" s="3" t="s">
        <v>31</v>
      </c>
    </row>
    <row r="21" spans="1:4" ht="13.5">
      <c r="A21" s="29">
        <v>45006</v>
      </c>
      <c r="B21" s="30" t="str">
        <f t="shared" si="0"/>
        <v>(火･祝)</v>
      </c>
      <c r="C21" s="30" t="s">
        <v>20</v>
      </c>
      <c r="D21" t="s">
        <v>22</v>
      </c>
    </row>
    <row r="22" spans="1:4" ht="13.5">
      <c r="A22" s="29">
        <v>45045</v>
      </c>
      <c r="B22" s="30" t="str">
        <f t="shared" si="0"/>
        <v>(土･祝)</v>
      </c>
      <c r="C22" s="30" t="s">
        <v>20</v>
      </c>
      <c r="D22" t="s">
        <v>23</v>
      </c>
    </row>
    <row r="23" spans="1:3" ht="13.5">
      <c r="A23" s="29">
        <v>45046</v>
      </c>
      <c r="B23" s="30" t="str">
        <f t="shared" si="0"/>
        <v>(日･GW)</v>
      </c>
      <c r="C23" s="30" t="s">
        <v>45</v>
      </c>
    </row>
    <row r="24" spans="1:3" ht="13.5">
      <c r="A24" s="29">
        <v>45047</v>
      </c>
      <c r="B24" s="30" t="str">
        <f t="shared" si="0"/>
        <v>(月･GW)</v>
      </c>
      <c r="C24" s="30" t="s">
        <v>45</v>
      </c>
    </row>
    <row r="25" spans="1:3" ht="13.5">
      <c r="A25" s="29">
        <v>45048</v>
      </c>
      <c r="B25" s="30" t="str">
        <f t="shared" si="0"/>
        <v>(火･GW)</v>
      </c>
      <c r="C25" s="30" t="s">
        <v>45</v>
      </c>
    </row>
    <row r="26" spans="1:4" ht="13.5">
      <c r="A26" s="29">
        <v>45049</v>
      </c>
      <c r="B26" s="30" t="str">
        <f t="shared" si="0"/>
        <v>(水･GW)</v>
      </c>
      <c r="C26" s="30" t="s">
        <v>45</v>
      </c>
      <c r="D26" t="s">
        <v>24</v>
      </c>
    </row>
    <row r="27" spans="1:4" ht="13.5">
      <c r="A27" s="29">
        <v>45050</v>
      </c>
      <c r="B27" s="30" t="str">
        <f t="shared" si="0"/>
        <v>(木･GW)</v>
      </c>
      <c r="C27" s="30" t="s">
        <v>45</v>
      </c>
      <c r="D27" s="37" t="s">
        <v>83</v>
      </c>
    </row>
    <row r="28" spans="1:4" ht="13.5">
      <c r="A28" s="29">
        <v>45051</v>
      </c>
      <c r="B28" s="30" t="str">
        <f t="shared" si="0"/>
        <v>(金･GW)</v>
      </c>
      <c r="C28" s="30" t="s">
        <v>45</v>
      </c>
      <c r="D28" t="s">
        <v>25</v>
      </c>
    </row>
    <row r="29" spans="1:4" ht="13.5">
      <c r="A29" s="29">
        <v>45124</v>
      </c>
      <c r="B29" s="30" t="str">
        <f t="shared" si="0"/>
        <v>(月･祝)</v>
      </c>
      <c r="C29" s="30" t="s">
        <v>20</v>
      </c>
      <c r="D29" s="3" t="s">
        <v>26</v>
      </c>
    </row>
    <row r="30" spans="1:4" ht="13.5">
      <c r="A30" s="38">
        <v>45149</v>
      </c>
      <c r="B30" s="30" t="str">
        <f t="shared" si="0"/>
        <v>(金･祝)</v>
      </c>
      <c r="C30" s="30" t="s">
        <v>20</v>
      </c>
      <c r="D30" s="3" t="s">
        <v>27</v>
      </c>
    </row>
    <row r="31" spans="1:4" ht="13.5">
      <c r="A31" s="29">
        <v>45187</v>
      </c>
      <c r="B31" s="30" t="str">
        <f t="shared" si="0"/>
        <v>(月･祝)</v>
      </c>
      <c r="C31" s="30" t="s">
        <v>20</v>
      </c>
      <c r="D31" s="3" t="s">
        <v>28</v>
      </c>
    </row>
    <row r="32" spans="1:4" ht="13.5">
      <c r="A32" s="29">
        <v>45192</v>
      </c>
      <c r="B32" s="30" t="str">
        <f>"("&amp;CHOOSE(WEEKDAY($A32),"日","月","火","水","木","金","土")&amp;"･"&amp;$C32&amp;")"</f>
        <v>(土･祝)</v>
      </c>
      <c r="C32" s="30" t="s">
        <v>20</v>
      </c>
      <c r="D32" s="3" t="s">
        <v>29</v>
      </c>
    </row>
    <row r="33" spans="1:4" ht="13.5">
      <c r="A33" s="29">
        <v>45208</v>
      </c>
      <c r="B33" s="30" t="str">
        <f>"("&amp;CHOOSE(WEEKDAY($A33),"日","月","火","水","木","金","土")&amp;"･"&amp;$C33&amp;")"</f>
        <v>(月･祝)</v>
      </c>
      <c r="C33" s="30" t="s">
        <v>20</v>
      </c>
      <c r="D33" t="s">
        <v>46</v>
      </c>
    </row>
    <row r="34" spans="1:4" ht="13.5">
      <c r="A34" s="29">
        <v>45233</v>
      </c>
      <c r="B34" s="30" t="str">
        <f>"("&amp;CHOOSE(WEEKDAY($A34),"日","月","火","水","木","金","土")&amp;"･"&amp;$C34&amp;")"</f>
        <v>(金･祝)</v>
      </c>
      <c r="C34" s="30" t="s">
        <v>20</v>
      </c>
      <c r="D34" t="s">
        <v>30</v>
      </c>
    </row>
    <row r="35" spans="1:4" ht="13.5">
      <c r="A35" s="29">
        <v>45253</v>
      </c>
      <c r="B35" s="30" t="str">
        <f>"("&amp;CHOOSE(WEEKDAY($A35),"日","月","火","水","木","金","土")&amp;"･"&amp;$C35&amp;")"</f>
        <v>(木･祝)</v>
      </c>
      <c r="C35" s="30" t="s">
        <v>20</v>
      </c>
      <c r="D35" t="s">
        <v>47</v>
      </c>
    </row>
    <row r="36" spans="1:4" ht="13.5">
      <c r="A36" s="29">
        <v>45286</v>
      </c>
      <c r="B36" s="30" t="str">
        <f aca="true" t="shared" si="1" ref="B36:B99">"("&amp;CHOOSE(WEEKDAY($A36),"日","月","火","水","木","金","土")&amp;"･"&amp;$C36&amp;")"</f>
        <v>(火･年末)</v>
      </c>
      <c r="C36" s="30" t="s">
        <v>48</v>
      </c>
      <c r="D36" s="3"/>
    </row>
    <row r="37" spans="1:4" ht="13.5">
      <c r="A37" s="29">
        <v>45287</v>
      </c>
      <c r="B37" s="30" t="str">
        <f t="shared" si="1"/>
        <v>(水･年末)</v>
      </c>
      <c r="C37" s="30" t="s">
        <v>48</v>
      </c>
      <c r="D37" s="3"/>
    </row>
    <row r="38" spans="1:4" ht="13.5">
      <c r="A38" s="29">
        <v>45288</v>
      </c>
      <c r="B38" s="30" t="str">
        <f t="shared" si="1"/>
        <v>(木･年末)</v>
      </c>
      <c r="C38" s="30" t="s">
        <v>48</v>
      </c>
      <c r="D38" s="3"/>
    </row>
    <row r="39" spans="1:4" ht="13.5">
      <c r="A39" s="29">
        <v>45289</v>
      </c>
      <c r="B39" s="30" t="str">
        <f t="shared" si="1"/>
        <v>(金･年末)</v>
      </c>
      <c r="C39" s="30" t="s">
        <v>48</v>
      </c>
      <c r="D39" s="3"/>
    </row>
    <row r="40" spans="1:4" ht="13.5">
      <c r="A40" s="29">
        <v>45290</v>
      </c>
      <c r="B40" s="30" t="str">
        <f t="shared" si="1"/>
        <v>(土･年末)</v>
      </c>
      <c r="C40" s="30" t="s">
        <v>48</v>
      </c>
      <c r="D40" s="3"/>
    </row>
    <row r="41" spans="1:4" ht="13.5">
      <c r="A41" s="29">
        <v>45291</v>
      </c>
      <c r="B41" s="30" t="str">
        <f t="shared" si="1"/>
        <v>(日･年末)</v>
      </c>
      <c r="C41" s="30" t="s">
        <v>48</v>
      </c>
      <c r="D41" s="3"/>
    </row>
    <row r="42" spans="1:7" ht="13.5">
      <c r="A42" s="29">
        <v>45292</v>
      </c>
      <c r="B42" s="30" t="str">
        <f t="shared" si="1"/>
        <v>(月･祝)</v>
      </c>
      <c r="C42" s="30" t="s">
        <v>20</v>
      </c>
      <c r="D42" t="s">
        <v>49</v>
      </c>
      <c r="G42" s="167"/>
    </row>
    <row r="43" spans="1:7" ht="13.5">
      <c r="A43" s="29">
        <v>45293</v>
      </c>
      <c r="B43" s="30" t="str">
        <f t="shared" si="1"/>
        <v>(火･年始)</v>
      </c>
      <c r="C43" s="30" t="s">
        <v>50</v>
      </c>
      <c r="G43" s="167"/>
    </row>
    <row r="44" spans="1:7" ht="13.5">
      <c r="A44" s="29">
        <v>45294</v>
      </c>
      <c r="B44" s="30" t="str">
        <f t="shared" si="1"/>
        <v>(水･年始)</v>
      </c>
      <c r="C44" s="30" t="s">
        <v>50</v>
      </c>
      <c r="G44" s="167"/>
    </row>
    <row r="45" spans="1:7" ht="13.5">
      <c r="A45" s="29">
        <v>45295</v>
      </c>
      <c r="B45" s="30" t="str">
        <f t="shared" si="1"/>
        <v>(木･年始)</v>
      </c>
      <c r="C45" s="30" t="s">
        <v>50</v>
      </c>
      <c r="G45" s="167"/>
    </row>
    <row r="46" spans="1:7" ht="13.5">
      <c r="A46" s="29">
        <v>45299</v>
      </c>
      <c r="B46" s="30" t="str">
        <f t="shared" si="1"/>
        <v>(月･祝)</v>
      </c>
      <c r="C46" s="30" t="s">
        <v>20</v>
      </c>
      <c r="D46" t="s">
        <v>21</v>
      </c>
      <c r="G46" s="167"/>
    </row>
    <row r="47" spans="1:7" ht="13.5">
      <c r="A47" s="29">
        <v>45333</v>
      </c>
      <c r="B47" s="30" t="str">
        <f t="shared" si="1"/>
        <v>(日･祝)</v>
      </c>
      <c r="C47" s="30" t="s">
        <v>20</v>
      </c>
      <c r="D47" t="s">
        <v>51</v>
      </c>
      <c r="G47" s="167"/>
    </row>
    <row r="48" spans="1:7" ht="13.5">
      <c r="A48" s="29">
        <v>45334</v>
      </c>
      <c r="B48" s="30" t="str">
        <f t="shared" si="1"/>
        <v>(月･休)</v>
      </c>
      <c r="C48" s="30" t="s">
        <v>137</v>
      </c>
      <c r="D48" t="s">
        <v>194</v>
      </c>
      <c r="G48" s="167"/>
    </row>
    <row r="49" spans="1:4" ht="13.5">
      <c r="A49" s="29">
        <v>45345</v>
      </c>
      <c r="B49" s="30" t="str">
        <f t="shared" si="1"/>
        <v>(金･祝)</v>
      </c>
      <c r="C49" s="30" t="s">
        <v>20</v>
      </c>
      <c r="D49" s="3" t="s">
        <v>31</v>
      </c>
    </row>
    <row r="50" spans="1:4" ht="13.5">
      <c r="A50" s="29">
        <v>45371</v>
      </c>
      <c r="B50" s="30" t="str">
        <f t="shared" si="1"/>
        <v>(水･祝)</v>
      </c>
      <c r="C50" s="30" t="s">
        <v>20</v>
      </c>
      <c r="D50" t="s">
        <v>22</v>
      </c>
    </row>
    <row r="51" spans="1:4" ht="13.5">
      <c r="A51" s="29">
        <v>45411</v>
      </c>
      <c r="B51" s="30" t="str">
        <f t="shared" si="1"/>
        <v>(月･祝)</v>
      </c>
      <c r="C51" s="30" t="s">
        <v>20</v>
      </c>
      <c r="D51" t="s">
        <v>23</v>
      </c>
    </row>
    <row r="52" spans="1:3" ht="13.5">
      <c r="A52" s="29">
        <v>45412</v>
      </c>
      <c r="B52" s="30" t="str">
        <f t="shared" si="1"/>
        <v>(火･GW)</v>
      </c>
      <c r="C52" s="30" t="s">
        <v>45</v>
      </c>
    </row>
    <row r="53" spans="1:3" ht="13.5">
      <c r="A53" s="29">
        <v>45413</v>
      </c>
      <c r="B53" s="30" t="str">
        <f t="shared" si="1"/>
        <v>(水･GW)</v>
      </c>
      <c r="C53" s="30" t="s">
        <v>45</v>
      </c>
    </row>
    <row r="54" spans="1:3" ht="13.5">
      <c r="A54" s="29">
        <v>45414</v>
      </c>
      <c r="B54" s="30" t="str">
        <f t="shared" si="1"/>
        <v>(木･GW)</v>
      </c>
      <c r="C54" s="30" t="s">
        <v>45</v>
      </c>
    </row>
    <row r="55" spans="1:7" ht="13.5">
      <c r="A55" s="29">
        <v>45415</v>
      </c>
      <c r="B55" s="30" t="str">
        <f t="shared" si="1"/>
        <v>(金･祝)</v>
      </c>
      <c r="C55" s="30" t="s">
        <v>20</v>
      </c>
      <c r="D55" t="s">
        <v>24</v>
      </c>
      <c r="G55" s="167"/>
    </row>
    <row r="56" spans="1:7" ht="13.5">
      <c r="A56" s="29">
        <v>45416</v>
      </c>
      <c r="B56" s="30" t="str">
        <f t="shared" si="1"/>
        <v>(土･祝)</v>
      </c>
      <c r="C56" s="30" t="s">
        <v>20</v>
      </c>
      <c r="D56" s="37" t="s">
        <v>83</v>
      </c>
      <c r="G56" s="167"/>
    </row>
    <row r="57" spans="1:7" ht="13.5">
      <c r="A57" s="29">
        <v>45417</v>
      </c>
      <c r="B57" s="30" t="str">
        <f t="shared" si="1"/>
        <v>(日･祝)</v>
      </c>
      <c r="C57" s="30" t="s">
        <v>20</v>
      </c>
      <c r="D57" t="s">
        <v>25</v>
      </c>
      <c r="G57" s="167"/>
    </row>
    <row r="58" spans="1:7" ht="13.5">
      <c r="A58" s="29">
        <v>45418</v>
      </c>
      <c r="B58" s="30" t="str">
        <f t="shared" si="1"/>
        <v>(月･休)</v>
      </c>
      <c r="C58" s="30" t="s">
        <v>137</v>
      </c>
      <c r="D58" t="s">
        <v>194</v>
      </c>
      <c r="G58" s="167"/>
    </row>
    <row r="59" spans="1:7" ht="13.5">
      <c r="A59" s="38">
        <v>45488</v>
      </c>
      <c r="B59" s="30" t="str">
        <f t="shared" si="1"/>
        <v>(月･祝)</v>
      </c>
      <c r="C59" s="30" t="s">
        <v>20</v>
      </c>
      <c r="D59" s="3" t="s">
        <v>26</v>
      </c>
      <c r="G59" s="167"/>
    </row>
    <row r="60" spans="1:7" ht="13.5">
      <c r="A60" s="38">
        <v>45515</v>
      </c>
      <c r="B60" s="30" t="str">
        <f t="shared" si="1"/>
        <v>(日･祝)</v>
      </c>
      <c r="C60" s="30" t="s">
        <v>20</v>
      </c>
      <c r="D60" s="3" t="s">
        <v>27</v>
      </c>
      <c r="G60" s="167"/>
    </row>
    <row r="61" spans="1:7" ht="13.5">
      <c r="A61" s="29">
        <v>45516</v>
      </c>
      <c r="B61" s="30" t="str">
        <f t="shared" si="1"/>
        <v>(月･休)</v>
      </c>
      <c r="C61" s="30" t="s">
        <v>137</v>
      </c>
      <c r="D61" t="s">
        <v>194</v>
      </c>
      <c r="G61" s="167"/>
    </row>
    <row r="62" spans="1:7" ht="13.5">
      <c r="A62" s="29">
        <v>45551</v>
      </c>
      <c r="B62" s="30" t="str">
        <f t="shared" si="1"/>
        <v>(月･祝)</v>
      </c>
      <c r="C62" s="30" t="s">
        <v>20</v>
      </c>
      <c r="D62" s="3" t="s">
        <v>28</v>
      </c>
      <c r="G62" s="167"/>
    </row>
    <row r="63" spans="1:7" ht="13.5">
      <c r="A63" s="29">
        <v>45557</v>
      </c>
      <c r="B63" s="30" t="str">
        <f t="shared" si="1"/>
        <v>(日･祝)</v>
      </c>
      <c r="C63" s="30" t="s">
        <v>20</v>
      </c>
      <c r="D63" s="3" t="s">
        <v>29</v>
      </c>
      <c r="G63" s="167"/>
    </row>
    <row r="64" spans="1:7" ht="13.5">
      <c r="A64" s="29">
        <v>45558</v>
      </c>
      <c r="B64" s="30" t="str">
        <f t="shared" si="1"/>
        <v>(月･休)</v>
      </c>
      <c r="C64" s="30" t="s">
        <v>137</v>
      </c>
      <c r="D64" t="s">
        <v>194</v>
      </c>
      <c r="G64" s="167"/>
    </row>
    <row r="65" spans="1:7" ht="13.5">
      <c r="A65" s="38">
        <v>45579</v>
      </c>
      <c r="B65" s="30" t="str">
        <f>"("&amp;CHOOSE(WEEKDAY($A65),"日","月","火","水","木","金","土")&amp;"･"&amp;$C65&amp;")"</f>
        <v>(月･祝)</v>
      </c>
      <c r="C65" s="30" t="s">
        <v>20</v>
      </c>
      <c r="D65" s="3" t="s">
        <v>46</v>
      </c>
      <c r="G65" s="167"/>
    </row>
    <row r="66" spans="1:7" ht="13.5">
      <c r="A66" s="29">
        <v>45599</v>
      </c>
      <c r="B66" s="30" t="str">
        <f t="shared" si="1"/>
        <v>(日･祝)</v>
      </c>
      <c r="C66" s="30" t="s">
        <v>20</v>
      </c>
      <c r="D66" s="3" t="s">
        <v>30</v>
      </c>
      <c r="G66" s="167"/>
    </row>
    <row r="67" spans="1:7" ht="13.5">
      <c r="A67" s="29">
        <v>45600</v>
      </c>
      <c r="B67" s="30" t="str">
        <f t="shared" si="1"/>
        <v>(月･休)</v>
      </c>
      <c r="C67" s="30" t="s">
        <v>137</v>
      </c>
      <c r="D67" t="s">
        <v>194</v>
      </c>
      <c r="G67" s="167"/>
    </row>
    <row r="68" spans="1:7" ht="13.5">
      <c r="A68" s="29">
        <v>45619</v>
      </c>
      <c r="B68" s="30" t="str">
        <f t="shared" si="1"/>
        <v>(土･祝)</v>
      </c>
      <c r="C68" s="30" t="s">
        <v>20</v>
      </c>
      <c r="D68" s="3" t="s">
        <v>47</v>
      </c>
      <c r="G68" s="167"/>
    </row>
    <row r="69" spans="1:7" ht="13.5">
      <c r="A69" s="29">
        <v>45652</v>
      </c>
      <c r="B69" s="30" t="str">
        <f t="shared" si="1"/>
        <v>(木･年末)</v>
      </c>
      <c r="C69" s="30" t="s">
        <v>48</v>
      </c>
      <c r="D69" s="3"/>
      <c r="G69" s="167"/>
    </row>
    <row r="70" spans="1:4" ht="13.5">
      <c r="A70" s="29">
        <v>45653</v>
      </c>
      <c r="B70" s="30" t="str">
        <f t="shared" si="1"/>
        <v>(金･年末)</v>
      </c>
      <c r="C70" s="30" t="s">
        <v>48</v>
      </c>
      <c r="D70" s="3"/>
    </row>
    <row r="71" spans="1:4" ht="13.5">
      <c r="A71" s="29">
        <v>45654</v>
      </c>
      <c r="B71" s="30" t="str">
        <f t="shared" si="1"/>
        <v>(土･年末)</v>
      </c>
      <c r="C71" s="30" t="s">
        <v>48</v>
      </c>
      <c r="D71" s="3"/>
    </row>
    <row r="72" spans="1:4" ht="13.5">
      <c r="A72" s="29">
        <v>45655</v>
      </c>
      <c r="B72" s="30" t="str">
        <f t="shared" si="1"/>
        <v>(日･年末)</v>
      </c>
      <c r="C72" s="30" t="s">
        <v>48</v>
      </c>
      <c r="D72" s="3"/>
    </row>
    <row r="73" spans="1:4" ht="13.5">
      <c r="A73" s="29">
        <v>45656</v>
      </c>
      <c r="B73" s="30" t="str">
        <f t="shared" si="1"/>
        <v>(月･年末)</v>
      </c>
      <c r="C73" s="30" t="s">
        <v>48</v>
      </c>
      <c r="D73" s="3"/>
    </row>
    <row r="74" spans="1:4" ht="13.5">
      <c r="A74" s="29">
        <v>45657</v>
      </c>
      <c r="B74" s="30" t="str">
        <f t="shared" si="1"/>
        <v>(火･年末)</v>
      </c>
      <c r="C74" s="30" t="s">
        <v>48</v>
      </c>
      <c r="D74" s="3"/>
    </row>
    <row r="75" spans="1:7" ht="13.5">
      <c r="A75" s="29">
        <v>45658</v>
      </c>
      <c r="B75" s="30" t="str">
        <f t="shared" si="1"/>
        <v>(水･祝)</v>
      </c>
      <c r="C75" s="30" t="s">
        <v>20</v>
      </c>
      <c r="D75" t="s">
        <v>49</v>
      </c>
      <c r="G75" s="167"/>
    </row>
    <row r="76" spans="1:7" ht="13.5">
      <c r="A76" s="29">
        <v>45659</v>
      </c>
      <c r="B76" s="30" t="str">
        <f t="shared" si="1"/>
        <v>(木･年始)</v>
      </c>
      <c r="C76" s="30" t="s">
        <v>50</v>
      </c>
      <c r="G76" s="167"/>
    </row>
    <row r="77" spans="1:3" ht="13.5">
      <c r="A77" s="29">
        <v>45660</v>
      </c>
      <c r="B77" s="30" t="str">
        <f t="shared" si="1"/>
        <v>(金･年始)</v>
      </c>
      <c r="C77" s="30" t="s">
        <v>50</v>
      </c>
    </row>
    <row r="78" spans="1:7" ht="13.5">
      <c r="A78" s="29">
        <v>45661</v>
      </c>
      <c r="B78" s="30" t="str">
        <f t="shared" si="1"/>
        <v>(土･年始)</v>
      </c>
      <c r="C78" s="30" t="s">
        <v>50</v>
      </c>
      <c r="G78" s="167"/>
    </row>
    <row r="79" spans="1:7" ht="13.5">
      <c r="A79" s="29">
        <v>45670</v>
      </c>
      <c r="B79" s="30" t="str">
        <f t="shared" si="1"/>
        <v>(月･祝)</v>
      </c>
      <c r="C79" s="30" t="s">
        <v>20</v>
      </c>
      <c r="D79" t="s">
        <v>21</v>
      </c>
      <c r="G79" s="167"/>
    </row>
    <row r="80" spans="1:7" ht="13.5">
      <c r="A80" s="29">
        <v>45699</v>
      </c>
      <c r="B80" s="30" t="str">
        <f t="shared" si="1"/>
        <v>(火･祝)</v>
      </c>
      <c r="C80" s="30" t="s">
        <v>20</v>
      </c>
      <c r="D80" t="s">
        <v>51</v>
      </c>
      <c r="G80" s="167"/>
    </row>
    <row r="81" spans="1:7" ht="13.5">
      <c r="A81" s="29">
        <v>45711</v>
      </c>
      <c r="B81" s="30" t="str">
        <f t="shared" si="1"/>
        <v>(日･祝)</v>
      </c>
      <c r="C81" s="30" t="s">
        <v>20</v>
      </c>
      <c r="D81" t="s">
        <v>232</v>
      </c>
      <c r="G81" s="167"/>
    </row>
    <row r="82" spans="1:7" ht="13.5">
      <c r="A82" s="29">
        <v>45712</v>
      </c>
      <c r="B82" s="30" t="str">
        <f t="shared" si="1"/>
        <v>(月･休)</v>
      </c>
      <c r="C82" s="30" t="s">
        <v>137</v>
      </c>
      <c r="D82" t="s">
        <v>194</v>
      </c>
      <c r="G82" s="167"/>
    </row>
    <row r="83" spans="1:7" ht="13.5">
      <c r="A83" s="29">
        <v>45736</v>
      </c>
      <c r="B83" s="30" t="str">
        <f t="shared" si="1"/>
        <v>(木･祝)</v>
      </c>
      <c r="C83" s="30" t="s">
        <v>20</v>
      </c>
      <c r="D83" t="s">
        <v>22</v>
      </c>
      <c r="G83" s="167"/>
    </row>
    <row r="84" spans="1:7" ht="13.5">
      <c r="A84" s="29">
        <v>45776</v>
      </c>
      <c r="B84" s="30" t="str">
        <f t="shared" si="1"/>
        <v>(火･祝)</v>
      </c>
      <c r="C84" s="30" t="s">
        <v>20</v>
      </c>
      <c r="D84" t="s">
        <v>23</v>
      </c>
      <c r="G84" s="167"/>
    </row>
    <row r="85" spans="1:3" ht="13.5">
      <c r="A85" s="29">
        <v>45777</v>
      </c>
      <c r="B85" s="30" t="str">
        <f t="shared" si="1"/>
        <v>(水･GW)</v>
      </c>
      <c r="C85" s="30" t="s">
        <v>45</v>
      </c>
    </row>
    <row r="86" spans="1:3" ht="13.5">
      <c r="A86" s="29">
        <v>45778</v>
      </c>
      <c r="B86" s="30" t="str">
        <f t="shared" si="1"/>
        <v>(木･GW)</v>
      </c>
      <c r="C86" s="30" t="s">
        <v>45</v>
      </c>
    </row>
    <row r="87" spans="1:3" ht="13.5">
      <c r="A87" s="29">
        <v>45779</v>
      </c>
      <c r="B87" s="30" t="str">
        <f t="shared" si="1"/>
        <v>(金･GW)</v>
      </c>
      <c r="C87" s="30" t="s">
        <v>45</v>
      </c>
    </row>
    <row r="88" spans="1:5" ht="13.5">
      <c r="A88" s="29">
        <v>45780</v>
      </c>
      <c r="B88" s="30" t="str">
        <f t="shared" si="1"/>
        <v>(土･祝)</v>
      </c>
      <c r="C88" s="30" t="s">
        <v>20</v>
      </c>
      <c r="D88" t="s">
        <v>24</v>
      </c>
      <c r="E88" s="167"/>
    </row>
    <row r="89" spans="1:5" ht="13.5">
      <c r="A89" s="29">
        <v>45781</v>
      </c>
      <c r="B89" s="30" t="str">
        <f t="shared" si="1"/>
        <v>(日･祝)</v>
      </c>
      <c r="C89" s="30" t="s">
        <v>20</v>
      </c>
      <c r="D89" s="37" t="s">
        <v>83</v>
      </c>
      <c r="E89" s="167"/>
    </row>
    <row r="90" spans="1:5" ht="13.5">
      <c r="A90" s="29">
        <v>45782</v>
      </c>
      <c r="B90" s="30" t="str">
        <f t="shared" si="1"/>
        <v>(月･祝)</v>
      </c>
      <c r="C90" s="30" t="s">
        <v>20</v>
      </c>
      <c r="D90" t="s">
        <v>25</v>
      </c>
      <c r="E90" s="167"/>
    </row>
    <row r="91" spans="1:5" ht="13.5">
      <c r="A91" s="29">
        <v>45783</v>
      </c>
      <c r="B91" s="30" t="str">
        <f t="shared" si="1"/>
        <v>(火･休)</v>
      </c>
      <c r="C91" s="30" t="s">
        <v>137</v>
      </c>
      <c r="D91" t="s">
        <v>194</v>
      </c>
      <c r="E91" s="167"/>
    </row>
    <row r="92" spans="1:5" ht="13.5">
      <c r="A92" s="38">
        <v>45859</v>
      </c>
      <c r="B92" s="30" t="str">
        <f t="shared" si="1"/>
        <v>(月･祝)</v>
      </c>
      <c r="C92" s="30" t="s">
        <v>20</v>
      </c>
      <c r="D92" s="3" t="s">
        <v>26</v>
      </c>
      <c r="E92" s="167"/>
    </row>
    <row r="93" spans="1:5" ht="13.5">
      <c r="A93" s="38">
        <v>45880</v>
      </c>
      <c r="B93" s="30" t="str">
        <f t="shared" si="1"/>
        <v>(月･祝)</v>
      </c>
      <c r="C93" s="30" t="s">
        <v>20</v>
      </c>
      <c r="D93" s="3" t="s">
        <v>27</v>
      </c>
      <c r="E93" s="167"/>
    </row>
    <row r="94" spans="1:5" ht="13.5">
      <c r="A94" s="29">
        <v>45915</v>
      </c>
      <c r="B94" s="30" t="str">
        <f t="shared" si="1"/>
        <v>(月･祝)</v>
      </c>
      <c r="C94" s="30" t="s">
        <v>20</v>
      </c>
      <c r="D94" s="3" t="s">
        <v>28</v>
      </c>
      <c r="E94" s="167"/>
    </row>
    <row r="95" spans="1:5" ht="13.5">
      <c r="A95" s="29">
        <v>45923</v>
      </c>
      <c r="B95" s="30" t="str">
        <f t="shared" si="1"/>
        <v>(火･祝)</v>
      </c>
      <c r="C95" s="30" t="s">
        <v>20</v>
      </c>
      <c r="D95" s="3" t="s">
        <v>29</v>
      </c>
      <c r="E95" s="167"/>
    </row>
    <row r="96" spans="1:5" ht="13.5">
      <c r="A96" s="38">
        <v>45943</v>
      </c>
      <c r="B96" s="30" t="str">
        <f>"("&amp;CHOOSE(WEEKDAY($A96),"日","月","火","水","木","金","土")&amp;"･"&amp;$C96&amp;")"</f>
        <v>(月･祝)</v>
      </c>
      <c r="C96" s="30" t="s">
        <v>20</v>
      </c>
      <c r="D96" s="3" t="s">
        <v>46</v>
      </c>
      <c r="E96" s="167"/>
    </row>
    <row r="97" spans="1:5" ht="13.5">
      <c r="A97" s="29">
        <v>45964</v>
      </c>
      <c r="B97" s="30" t="str">
        <f t="shared" si="1"/>
        <v>(月･祝)</v>
      </c>
      <c r="C97" s="30" t="s">
        <v>20</v>
      </c>
      <c r="D97" s="3" t="s">
        <v>30</v>
      </c>
      <c r="E97" s="167"/>
    </row>
    <row r="98" spans="1:5" ht="13.5">
      <c r="A98" s="29">
        <v>45984</v>
      </c>
      <c r="B98" s="30" t="str">
        <f t="shared" si="1"/>
        <v>(日･休)</v>
      </c>
      <c r="C98" s="30" t="s">
        <v>137</v>
      </c>
      <c r="D98" s="3" t="s">
        <v>47</v>
      </c>
      <c r="E98" s="167"/>
    </row>
    <row r="99" spans="1:5" ht="13.5">
      <c r="A99" s="29">
        <v>45985</v>
      </c>
      <c r="B99" s="30" t="str">
        <f t="shared" si="1"/>
        <v>(月･祝)</v>
      </c>
      <c r="C99" s="30" t="s">
        <v>20</v>
      </c>
      <c r="D99" t="s">
        <v>194</v>
      </c>
      <c r="E99" s="167"/>
    </row>
    <row r="100" spans="1:4" ht="13.5">
      <c r="A100" s="29">
        <v>46017</v>
      </c>
      <c r="B100" s="30" t="str">
        <f aca="true" t="shared" si="2" ref="B100:B105">"("&amp;CHOOSE(WEEKDAY($A100),"日","月","火","水","木","金","土")&amp;"･"&amp;$C100&amp;")"</f>
        <v>(金･年末)</v>
      </c>
      <c r="C100" s="30" t="s">
        <v>48</v>
      </c>
      <c r="D100" s="3"/>
    </row>
    <row r="101" spans="1:4" ht="13.5">
      <c r="A101" s="29">
        <v>46018</v>
      </c>
      <c r="B101" s="30" t="str">
        <f t="shared" si="2"/>
        <v>(土･年末)</v>
      </c>
      <c r="C101" s="30" t="s">
        <v>48</v>
      </c>
      <c r="D101" s="3"/>
    </row>
    <row r="102" spans="1:4" ht="13.5">
      <c r="A102" s="29">
        <v>46019</v>
      </c>
      <c r="B102" s="30" t="str">
        <f t="shared" si="2"/>
        <v>(日･年末)</v>
      </c>
      <c r="C102" s="30" t="s">
        <v>48</v>
      </c>
      <c r="D102" s="3"/>
    </row>
    <row r="103" spans="1:4" ht="13.5">
      <c r="A103" s="29">
        <v>46020</v>
      </c>
      <c r="B103" s="30" t="str">
        <f t="shared" si="2"/>
        <v>(月･年末)</v>
      </c>
      <c r="C103" s="30" t="s">
        <v>48</v>
      </c>
      <c r="D103" s="3"/>
    </row>
    <row r="104" spans="1:4" ht="13.5">
      <c r="A104" s="29">
        <v>46021</v>
      </c>
      <c r="B104" s="30" t="str">
        <f t="shared" si="2"/>
        <v>(火･年末)</v>
      </c>
      <c r="C104" s="30" t="s">
        <v>48</v>
      </c>
      <c r="D104" s="3"/>
    </row>
    <row r="105" spans="1:4" ht="13.5">
      <c r="A105" s="29">
        <v>46022</v>
      </c>
      <c r="B105" s="30" t="str">
        <f t="shared" si="2"/>
        <v>(水･年末)</v>
      </c>
      <c r="C105" s="30" t="s">
        <v>48</v>
      </c>
      <c r="D105" s="3"/>
    </row>
  </sheetData>
  <sheetProtection/>
  <mergeCells count="1">
    <mergeCell ref="F1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zoomScale="90" zoomScaleNormal="90" zoomScalePageLayoutView="0" workbookViewId="0" topLeftCell="A1">
      <pane xSplit="2" ySplit="3" topLeftCell="C1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75" sqref="F175"/>
    </sheetView>
  </sheetViews>
  <sheetFormatPr defaultColWidth="76.625" defaultRowHeight="13.5"/>
  <cols>
    <col min="1" max="1" width="9.50390625" style="160" bestFit="1" customWidth="1"/>
    <col min="2" max="2" width="8.50390625" style="161" bestFit="1" customWidth="1"/>
    <col min="3" max="3" width="22.75390625" style="162" bestFit="1" customWidth="1"/>
    <col min="4" max="4" width="41.625" style="135" bestFit="1" customWidth="1"/>
    <col min="5" max="5" width="38.25390625" style="135" bestFit="1" customWidth="1"/>
    <col min="6" max="6" width="27.25390625" style="135" bestFit="1" customWidth="1"/>
    <col min="7" max="7" width="29.375" style="163" bestFit="1" customWidth="1"/>
    <col min="8" max="8" width="2.50390625" style="134" bestFit="1" customWidth="1"/>
    <col min="9" max="16384" width="76.625" style="135" customWidth="1"/>
  </cols>
  <sheetData>
    <row r="1" spans="1:8" ht="24">
      <c r="A1" s="182" t="s">
        <v>307</v>
      </c>
      <c r="B1" s="182"/>
      <c r="C1" s="182"/>
      <c r="D1" s="182"/>
      <c r="E1" s="182"/>
      <c r="F1" s="182"/>
      <c r="G1" s="133">
        <f ca="1">NOW()</f>
        <v>45300.66100335648</v>
      </c>
      <c r="H1" s="134">
        <v>1</v>
      </c>
    </row>
    <row r="2" spans="1:8" ht="18.75">
      <c r="A2" s="183" t="s">
        <v>38</v>
      </c>
      <c r="B2" s="183"/>
      <c r="C2" s="183"/>
      <c r="D2" s="183"/>
      <c r="E2" s="183"/>
      <c r="F2" s="183"/>
      <c r="G2" s="183"/>
      <c r="H2" s="134">
        <v>1</v>
      </c>
    </row>
    <row r="3" spans="1:8" s="140" customFormat="1" ht="15" customHeight="1">
      <c r="A3" s="184" t="s">
        <v>7</v>
      </c>
      <c r="B3" s="184"/>
      <c r="C3" s="136" t="s">
        <v>8</v>
      </c>
      <c r="D3" s="137" t="s">
        <v>36</v>
      </c>
      <c r="E3" s="137" t="s">
        <v>37</v>
      </c>
      <c r="F3" s="137" t="s">
        <v>9</v>
      </c>
      <c r="G3" s="138" t="s">
        <v>10</v>
      </c>
      <c r="H3" s="139">
        <v>1</v>
      </c>
    </row>
    <row r="4" spans="1:7" ht="14.25">
      <c r="A4" s="153">
        <v>45292</v>
      </c>
      <c r="B4" s="154" t="str">
        <f aca="true" t="shared" si="0" ref="B4:B48">_xlfn.IFERROR(VLOOKUP($A4,祝日,2,FALSE),$A4)</f>
        <v>(月･祝)</v>
      </c>
      <c r="C4" s="143"/>
      <c r="D4" s="144"/>
      <c r="E4" s="144"/>
      <c r="F4" s="144"/>
      <c r="G4" s="145"/>
    </row>
    <row r="5" spans="1:7" ht="14.25">
      <c r="A5" s="141">
        <v>45293</v>
      </c>
      <c r="B5" s="142" t="str">
        <f t="shared" si="0"/>
        <v>(火･年始)</v>
      </c>
      <c r="C5" s="143"/>
      <c r="D5" s="144"/>
      <c r="E5" s="144"/>
      <c r="F5" s="144"/>
      <c r="G5" s="145"/>
    </row>
    <row r="6" spans="1:7" ht="14.25">
      <c r="A6" s="141">
        <v>45294</v>
      </c>
      <c r="B6" s="142" t="str">
        <f t="shared" si="0"/>
        <v>(水･年始)</v>
      </c>
      <c r="C6" s="143"/>
      <c r="D6" s="144"/>
      <c r="E6" s="144"/>
      <c r="F6" s="144"/>
      <c r="G6" s="145"/>
    </row>
    <row r="7" spans="1:7" ht="14.25">
      <c r="A7" s="141">
        <v>45295</v>
      </c>
      <c r="B7" s="142" t="str">
        <f t="shared" si="0"/>
        <v>(木･年始)</v>
      </c>
      <c r="C7" s="143"/>
      <c r="D7" s="144"/>
      <c r="E7" s="144"/>
      <c r="F7" s="144" t="s">
        <v>129</v>
      </c>
      <c r="G7" s="145"/>
    </row>
    <row r="8" spans="1:7" s="134" customFormat="1" ht="14.25">
      <c r="A8" s="141">
        <v>45297</v>
      </c>
      <c r="B8" s="142">
        <f t="shared" si="0"/>
        <v>45297</v>
      </c>
      <c r="C8" s="143"/>
      <c r="D8" s="144" t="s">
        <v>308</v>
      </c>
      <c r="E8" s="144"/>
      <c r="F8" s="144"/>
      <c r="G8" s="145"/>
    </row>
    <row r="9" spans="1:7" s="134" customFormat="1" ht="14.25">
      <c r="A9" s="141">
        <v>45298</v>
      </c>
      <c r="B9" s="142">
        <f t="shared" si="0"/>
        <v>45298</v>
      </c>
      <c r="C9" s="143"/>
      <c r="D9" s="144" t="s">
        <v>309</v>
      </c>
      <c r="E9" s="144"/>
      <c r="F9" s="144"/>
      <c r="G9" s="145"/>
    </row>
    <row r="10" spans="1:7" s="134" customFormat="1" ht="14.25">
      <c r="A10" s="141">
        <v>45299</v>
      </c>
      <c r="B10" s="142" t="str">
        <f t="shared" si="0"/>
        <v>(月･祝)</v>
      </c>
      <c r="C10" s="143"/>
      <c r="D10" s="144" t="s">
        <v>310</v>
      </c>
      <c r="E10" s="144"/>
      <c r="F10" s="144"/>
      <c r="G10" s="145"/>
    </row>
    <row r="11" spans="1:7" s="134" customFormat="1" ht="14.25">
      <c r="A11" s="141">
        <v>45304</v>
      </c>
      <c r="B11" s="142">
        <f t="shared" si="0"/>
        <v>45304</v>
      </c>
      <c r="C11" s="143"/>
      <c r="D11" s="144"/>
      <c r="E11" s="144"/>
      <c r="F11" s="144"/>
      <c r="G11" s="145"/>
    </row>
    <row r="12" spans="1:7" s="134" customFormat="1" ht="14.25">
      <c r="A12" s="141">
        <v>45305</v>
      </c>
      <c r="B12" s="142">
        <f t="shared" si="0"/>
        <v>45305</v>
      </c>
      <c r="C12" s="143"/>
      <c r="D12" s="144"/>
      <c r="E12" s="144"/>
      <c r="F12" s="159"/>
      <c r="G12" s="145"/>
    </row>
    <row r="13" spans="1:7" s="134" customFormat="1" ht="14.25">
      <c r="A13" s="141">
        <v>45311</v>
      </c>
      <c r="B13" s="142">
        <f t="shared" si="0"/>
        <v>45311</v>
      </c>
      <c r="C13" s="143"/>
      <c r="D13" s="144"/>
      <c r="E13" s="144" t="s">
        <v>79</v>
      </c>
      <c r="F13" s="144" t="s">
        <v>43</v>
      </c>
      <c r="G13" s="145"/>
    </row>
    <row r="14" spans="1:7" s="134" customFormat="1" ht="14.25">
      <c r="A14" s="141">
        <v>45312</v>
      </c>
      <c r="B14" s="142">
        <f t="shared" si="0"/>
        <v>45312</v>
      </c>
      <c r="C14" s="143"/>
      <c r="D14" s="144"/>
      <c r="E14" s="144" t="s">
        <v>78</v>
      </c>
      <c r="F14" s="159"/>
      <c r="G14" s="145"/>
    </row>
    <row r="15" spans="1:7" s="134" customFormat="1" ht="14.25">
      <c r="A15" s="141">
        <v>45318</v>
      </c>
      <c r="B15" s="142">
        <f t="shared" si="0"/>
        <v>45318</v>
      </c>
      <c r="C15" s="143" t="s">
        <v>185</v>
      </c>
      <c r="D15" s="144"/>
      <c r="E15" s="144"/>
      <c r="F15" s="144"/>
      <c r="G15" s="145"/>
    </row>
    <row r="16" spans="1:7" s="134" customFormat="1" ht="14.25">
      <c r="A16" s="141">
        <v>45319</v>
      </c>
      <c r="B16" s="142">
        <f t="shared" si="0"/>
        <v>45319</v>
      </c>
      <c r="C16" s="143" t="s">
        <v>185</v>
      </c>
      <c r="D16" s="144"/>
      <c r="E16" s="144"/>
      <c r="F16" s="144"/>
      <c r="G16" s="145" t="s">
        <v>186</v>
      </c>
    </row>
    <row r="17" spans="1:7" s="134" customFormat="1" ht="14.25">
      <c r="A17" s="141">
        <v>45321</v>
      </c>
      <c r="B17" s="142">
        <f t="shared" si="0"/>
        <v>45321</v>
      </c>
      <c r="C17" s="143"/>
      <c r="D17" s="144"/>
      <c r="E17" s="144"/>
      <c r="F17" s="144" t="s">
        <v>166</v>
      </c>
      <c r="G17" s="145"/>
    </row>
    <row r="18" spans="1:7" s="134" customFormat="1" ht="14.25">
      <c r="A18" s="141">
        <v>45322</v>
      </c>
      <c r="B18" s="142">
        <f t="shared" si="0"/>
        <v>45322</v>
      </c>
      <c r="C18" s="143"/>
      <c r="D18" s="144"/>
      <c r="E18" s="144"/>
      <c r="F18" s="144" t="s">
        <v>292</v>
      </c>
      <c r="G18" s="145"/>
    </row>
    <row r="19" spans="1:7" s="134" customFormat="1" ht="14.25">
      <c r="A19" s="141">
        <v>45325</v>
      </c>
      <c r="B19" s="142">
        <f t="shared" si="0"/>
        <v>45325</v>
      </c>
      <c r="C19" s="143"/>
      <c r="D19" s="144"/>
      <c r="E19" s="144"/>
      <c r="F19" s="144" t="s">
        <v>220</v>
      </c>
      <c r="G19" s="145"/>
    </row>
    <row r="20" spans="1:7" s="134" customFormat="1" ht="14.25">
      <c r="A20" s="141">
        <v>45326</v>
      </c>
      <c r="B20" s="142">
        <f t="shared" si="0"/>
        <v>45326</v>
      </c>
      <c r="C20" s="143"/>
      <c r="D20" s="144"/>
      <c r="E20" s="144"/>
      <c r="F20" s="144"/>
      <c r="G20" s="145"/>
    </row>
    <row r="21" spans="1:7" s="134" customFormat="1" ht="14.25">
      <c r="A21" s="141">
        <v>45332</v>
      </c>
      <c r="B21" s="142">
        <f t="shared" si="0"/>
        <v>45332</v>
      </c>
      <c r="C21" s="143"/>
      <c r="D21" s="143"/>
      <c r="E21" s="144" t="s">
        <v>170</v>
      </c>
      <c r="F21" s="144"/>
      <c r="G21" s="145"/>
    </row>
    <row r="22" spans="1:7" s="134" customFormat="1" ht="14.25">
      <c r="A22" s="141">
        <v>45333</v>
      </c>
      <c r="B22" s="142" t="str">
        <f t="shared" si="0"/>
        <v>(日･祝)</v>
      </c>
      <c r="C22" s="143"/>
      <c r="D22" s="143"/>
      <c r="E22" s="144" t="s">
        <v>204</v>
      </c>
      <c r="F22" s="144"/>
      <c r="G22" s="145"/>
    </row>
    <row r="23" spans="1:7" s="134" customFormat="1" ht="14.25">
      <c r="A23" s="141">
        <v>45334</v>
      </c>
      <c r="B23" s="142" t="str">
        <f t="shared" si="0"/>
        <v>(月･休)</v>
      </c>
      <c r="C23" s="143"/>
      <c r="D23" s="144"/>
      <c r="E23" s="144"/>
      <c r="F23" s="144"/>
      <c r="G23" s="145"/>
    </row>
    <row r="24" spans="1:7" s="134" customFormat="1" ht="14.25">
      <c r="A24" s="141">
        <v>45339</v>
      </c>
      <c r="B24" s="142">
        <f>_xlfn.IFERROR(VLOOKUP($A24,祝日,2,FALSE),$A24)</f>
        <v>45339</v>
      </c>
      <c r="C24" s="143"/>
      <c r="D24" s="144"/>
      <c r="E24" s="144"/>
      <c r="F24" s="144" t="s">
        <v>169</v>
      </c>
      <c r="G24" s="145" t="s">
        <v>143</v>
      </c>
    </row>
    <row r="25" spans="1:7" s="134" customFormat="1" ht="14.25">
      <c r="A25" s="141">
        <v>45340</v>
      </c>
      <c r="B25" s="142">
        <f>_xlfn.IFERROR(VLOOKUP($A25,祝日,2,FALSE),$A25)</f>
        <v>45340</v>
      </c>
      <c r="C25" s="143"/>
      <c r="D25" s="144"/>
      <c r="E25" s="144"/>
      <c r="F25" s="144" t="s">
        <v>169</v>
      </c>
      <c r="G25" s="145" t="s">
        <v>144</v>
      </c>
    </row>
    <row r="26" spans="1:7" s="134" customFormat="1" ht="14.25">
      <c r="A26" s="141">
        <v>45345</v>
      </c>
      <c r="B26" s="142" t="str">
        <f t="shared" si="0"/>
        <v>(金･祝)</v>
      </c>
      <c r="C26" s="143"/>
      <c r="D26" s="144" t="s">
        <v>311</v>
      </c>
      <c r="E26" s="144"/>
      <c r="F26" s="144"/>
      <c r="G26" s="145"/>
    </row>
    <row r="27" spans="1:7" s="134" customFormat="1" ht="14.25">
      <c r="A27" s="141">
        <v>45346</v>
      </c>
      <c r="B27" s="142">
        <f t="shared" si="0"/>
        <v>45346</v>
      </c>
      <c r="C27" s="143"/>
      <c r="D27" s="144"/>
      <c r="E27" s="144" t="s">
        <v>172</v>
      </c>
      <c r="F27" s="144"/>
      <c r="G27" s="145"/>
    </row>
    <row r="28" spans="1:7" s="134" customFormat="1" ht="14.25">
      <c r="A28" s="141">
        <v>45347</v>
      </c>
      <c r="B28" s="142">
        <f t="shared" si="0"/>
        <v>45347</v>
      </c>
      <c r="C28" s="143"/>
      <c r="D28" s="144"/>
      <c r="E28" s="144" t="s">
        <v>173</v>
      </c>
      <c r="F28" s="144"/>
      <c r="G28" s="145"/>
    </row>
    <row r="29" spans="1:7" s="134" customFormat="1" ht="14.25">
      <c r="A29" s="141">
        <v>45351</v>
      </c>
      <c r="B29" s="142">
        <f t="shared" si="0"/>
        <v>45351</v>
      </c>
      <c r="C29" s="143"/>
      <c r="D29" s="144"/>
      <c r="E29" s="144"/>
      <c r="F29" s="144" t="s">
        <v>166</v>
      </c>
      <c r="G29" s="145"/>
    </row>
    <row r="30" spans="1:7" s="134" customFormat="1" ht="14.25">
      <c r="A30" s="141">
        <v>45353</v>
      </c>
      <c r="B30" s="142">
        <f t="shared" si="0"/>
        <v>45353</v>
      </c>
      <c r="C30" s="143"/>
      <c r="D30" s="144"/>
      <c r="E30" s="144"/>
      <c r="F30" s="144"/>
      <c r="G30" s="145" t="s">
        <v>18</v>
      </c>
    </row>
    <row r="31" spans="1:7" s="134" customFormat="1" ht="14.25">
      <c r="A31" s="141">
        <v>45354</v>
      </c>
      <c r="B31" s="142">
        <f t="shared" si="0"/>
        <v>45354</v>
      </c>
      <c r="C31" s="143"/>
      <c r="D31" s="144"/>
      <c r="E31" s="144"/>
      <c r="F31" s="144"/>
      <c r="G31" s="145" t="s">
        <v>19</v>
      </c>
    </row>
    <row r="32" spans="1:7" s="134" customFormat="1" ht="14.25">
      <c r="A32" s="141">
        <v>45360</v>
      </c>
      <c r="B32" s="142">
        <f t="shared" si="0"/>
        <v>45360</v>
      </c>
      <c r="C32" s="143"/>
      <c r="D32" s="144"/>
      <c r="E32" s="144"/>
      <c r="F32" s="144" t="s">
        <v>225</v>
      </c>
      <c r="G32" s="157"/>
    </row>
    <row r="33" spans="1:7" s="134" customFormat="1" ht="14.25">
      <c r="A33" s="141">
        <v>45361</v>
      </c>
      <c r="B33" s="142">
        <f t="shared" si="0"/>
        <v>45361</v>
      </c>
      <c r="C33" s="143"/>
      <c r="D33" s="144"/>
      <c r="E33" s="144"/>
      <c r="F33" s="144" t="s">
        <v>226</v>
      </c>
      <c r="G33" s="145"/>
    </row>
    <row r="34" spans="1:7" s="134" customFormat="1" ht="14.25">
      <c r="A34" s="141">
        <v>45367</v>
      </c>
      <c r="B34" s="142">
        <f t="shared" si="0"/>
        <v>45367</v>
      </c>
      <c r="C34" s="144" t="s">
        <v>215</v>
      </c>
      <c r="D34" s="144"/>
      <c r="E34" s="144"/>
      <c r="F34" s="157" t="s">
        <v>227</v>
      </c>
      <c r="G34" s="145"/>
    </row>
    <row r="35" spans="1:7" s="134" customFormat="1" ht="14.25">
      <c r="A35" s="141">
        <v>45368</v>
      </c>
      <c r="B35" s="142">
        <f t="shared" si="0"/>
        <v>45368</v>
      </c>
      <c r="C35" s="144" t="s">
        <v>214</v>
      </c>
      <c r="D35" s="144"/>
      <c r="E35" s="144"/>
      <c r="F35" s="145" t="s">
        <v>228</v>
      </c>
      <c r="G35" s="145"/>
    </row>
    <row r="36" spans="1:7" s="134" customFormat="1" ht="14.25">
      <c r="A36" s="141">
        <v>45371</v>
      </c>
      <c r="B36" s="142" t="str">
        <f t="shared" si="0"/>
        <v>(水･祝)</v>
      </c>
      <c r="C36" s="144" t="s">
        <v>214</v>
      </c>
      <c r="D36" s="144"/>
      <c r="E36" s="144"/>
      <c r="F36" s="144"/>
      <c r="G36" s="145"/>
    </row>
    <row r="37" spans="1:7" s="134" customFormat="1" ht="14.25">
      <c r="A37" s="141">
        <v>45374</v>
      </c>
      <c r="B37" s="142">
        <f t="shared" si="0"/>
        <v>45374</v>
      </c>
      <c r="C37" s="144" t="s">
        <v>214</v>
      </c>
      <c r="D37" s="144"/>
      <c r="E37" s="144" t="s">
        <v>229</v>
      </c>
      <c r="F37" s="145"/>
      <c r="G37" s="145"/>
    </row>
    <row r="38" spans="1:7" s="134" customFormat="1" ht="14.25">
      <c r="A38" s="141">
        <v>45375</v>
      </c>
      <c r="B38" s="142">
        <f t="shared" si="0"/>
        <v>45375</v>
      </c>
      <c r="C38" s="144" t="s">
        <v>214</v>
      </c>
      <c r="D38" s="144"/>
      <c r="E38" s="144" t="s">
        <v>230</v>
      </c>
      <c r="F38" s="145"/>
      <c r="G38" s="145"/>
    </row>
    <row r="39" spans="1:7" s="134" customFormat="1" ht="14.25">
      <c r="A39" s="141">
        <v>45380</v>
      </c>
      <c r="B39" s="142">
        <f t="shared" si="0"/>
        <v>45380</v>
      </c>
      <c r="C39" s="143"/>
      <c r="D39" s="144"/>
      <c r="E39" s="144"/>
      <c r="F39" s="144" t="s">
        <v>11</v>
      </c>
      <c r="G39" s="145"/>
    </row>
    <row r="40" spans="1:7" s="134" customFormat="1" ht="14.25">
      <c r="A40" s="141">
        <v>45381</v>
      </c>
      <c r="B40" s="142">
        <f t="shared" si="0"/>
        <v>45381</v>
      </c>
      <c r="C40" s="143"/>
      <c r="D40" s="144"/>
      <c r="E40" s="144"/>
      <c r="F40" s="229" t="s">
        <v>304</v>
      </c>
      <c r="G40" s="145" t="s">
        <v>206</v>
      </c>
    </row>
    <row r="41" spans="1:7" s="134" customFormat="1" ht="14.25">
      <c r="A41" s="141">
        <v>45382</v>
      </c>
      <c r="B41" s="142">
        <f t="shared" si="0"/>
        <v>45382</v>
      </c>
      <c r="C41" s="143"/>
      <c r="D41" s="144"/>
      <c r="E41" s="144"/>
      <c r="F41" s="144"/>
      <c r="G41" s="145" t="s">
        <v>205</v>
      </c>
    </row>
    <row r="42" spans="1:7" s="134" customFormat="1" ht="14.25">
      <c r="A42" s="141">
        <v>45388</v>
      </c>
      <c r="B42" s="142">
        <f t="shared" si="0"/>
        <v>45388</v>
      </c>
      <c r="C42" s="143"/>
      <c r="D42" s="144"/>
      <c r="E42" s="144" t="s">
        <v>55</v>
      </c>
      <c r="F42" s="144"/>
      <c r="G42" s="145"/>
    </row>
    <row r="43" spans="1:7" s="134" customFormat="1" ht="14.25">
      <c r="A43" s="141">
        <v>45389</v>
      </c>
      <c r="B43" s="142">
        <f t="shared" si="0"/>
        <v>45389</v>
      </c>
      <c r="C43" s="143"/>
      <c r="D43" s="144"/>
      <c r="E43" s="144" t="s">
        <v>68</v>
      </c>
      <c r="F43" s="144"/>
      <c r="G43" s="145"/>
    </row>
    <row r="44" spans="1:7" s="134" customFormat="1" ht="14.25">
      <c r="A44" s="141">
        <v>45395</v>
      </c>
      <c r="B44" s="142">
        <f t="shared" si="0"/>
        <v>45395</v>
      </c>
      <c r="C44" s="143"/>
      <c r="D44" s="144"/>
      <c r="E44" s="144"/>
      <c r="F44" s="144" t="s">
        <v>54</v>
      </c>
      <c r="G44" s="145"/>
    </row>
    <row r="45" spans="1:7" s="134" customFormat="1" ht="14.25">
      <c r="A45" s="141">
        <v>45396</v>
      </c>
      <c r="B45" s="142">
        <f t="shared" si="0"/>
        <v>45396</v>
      </c>
      <c r="C45" s="143"/>
      <c r="D45" s="144"/>
      <c r="E45" s="144"/>
      <c r="F45" s="144"/>
      <c r="G45" s="145"/>
    </row>
    <row r="46" spans="1:7" s="134" customFormat="1" ht="14.25">
      <c r="A46" s="141">
        <v>45402</v>
      </c>
      <c r="B46" s="142">
        <f t="shared" si="0"/>
        <v>45402</v>
      </c>
      <c r="C46" s="143"/>
      <c r="D46" s="144"/>
      <c r="E46" s="144" t="s">
        <v>56</v>
      </c>
      <c r="F46" s="144"/>
      <c r="G46" s="145"/>
    </row>
    <row r="47" spans="1:7" s="134" customFormat="1" ht="14.25">
      <c r="A47" s="141">
        <v>45403</v>
      </c>
      <c r="B47" s="142">
        <f t="shared" si="0"/>
        <v>45403</v>
      </c>
      <c r="C47" s="143"/>
      <c r="D47" s="144"/>
      <c r="E47" s="144" t="s">
        <v>57</v>
      </c>
      <c r="F47" s="144"/>
      <c r="G47" s="145"/>
    </row>
    <row r="48" spans="1:7" s="134" customFormat="1" ht="14.25">
      <c r="A48" s="141">
        <v>45409</v>
      </c>
      <c r="B48" s="142">
        <f t="shared" si="0"/>
        <v>45409</v>
      </c>
      <c r="C48" s="143"/>
      <c r="D48" s="144"/>
      <c r="E48" s="144"/>
      <c r="F48" s="144"/>
      <c r="G48" s="145"/>
    </row>
    <row r="49" spans="1:7" s="134" customFormat="1" ht="14.25">
      <c r="A49" s="141">
        <v>45410</v>
      </c>
      <c r="B49" s="142">
        <f>_xlfn.IFERROR(VLOOKUP($A49,祝日,2,FALSE),$A49)</f>
        <v>45410</v>
      </c>
      <c r="C49" s="143"/>
      <c r="D49" s="144"/>
      <c r="E49" s="144"/>
      <c r="F49" s="144"/>
      <c r="G49" s="145" t="s">
        <v>295</v>
      </c>
    </row>
    <row r="50" spans="1:7" s="134" customFormat="1" ht="14.25">
      <c r="A50" s="141">
        <v>45411</v>
      </c>
      <c r="B50" s="142" t="str">
        <f>_xlfn.IFERROR(VLOOKUP($A50,祝日,2,FALSE),$A50)</f>
        <v>(月･祝)</v>
      </c>
      <c r="C50" s="143"/>
      <c r="D50" s="144" t="s">
        <v>312</v>
      </c>
      <c r="E50" s="144"/>
      <c r="F50" s="144"/>
      <c r="G50" s="145"/>
    </row>
    <row r="51" spans="1:7" s="134" customFormat="1" ht="14.25">
      <c r="A51" s="141">
        <v>45412</v>
      </c>
      <c r="B51" s="142" t="str">
        <f>_xlfn.IFERROR(VLOOKUP($A51,祝日,2,FALSE),$A51)</f>
        <v>(火･GW)</v>
      </c>
      <c r="C51" s="143"/>
      <c r="D51" s="144"/>
      <c r="E51" s="144"/>
      <c r="F51" s="144"/>
      <c r="G51" s="144"/>
    </row>
    <row r="52" spans="1:8" s="147" customFormat="1" ht="15" customHeight="1">
      <c r="A52" s="141">
        <v>45413</v>
      </c>
      <c r="B52" s="142" t="str">
        <f aca="true" t="shared" si="1" ref="B52:B60">_xlfn.IFERROR(VLOOKUP($A52,祝日,2,FALSE),$A52)</f>
        <v>(水･GW)</v>
      </c>
      <c r="C52" s="143"/>
      <c r="D52" s="144"/>
      <c r="E52" s="144"/>
      <c r="F52" s="144"/>
      <c r="G52" s="144"/>
      <c r="H52" s="180">
        <f>COUNTA($C107:$G107)</f>
        <v>0</v>
      </c>
    </row>
    <row r="53" spans="1:8" s="147" customFormat="1" ht="15" customHeight="1">
      <c r="A53" s="141">
        <v>45414</v>
      </c>
      <c r="B53" s="142" t="str">
        <f t="shared" si="1"/>
        <v>(木･GW)</v>
      </c>
      <c r="C53" s="143"/>
      <c r="D53" s="144"/>
      <c r="E53" s="144"/>
      <c r="F53" s="144"/>
      <c r="G53" s="145"/>
      <c r="H53" s="180">
        <f>COUNTA($C108:$G108)</f>
        <v>1</v>
      </c>
    </row>
    <row r="54" spans="1:8" s="147" customFormat="1" ht="15" customHeight="1">
      <c r="A54" s="141">
        <v>45415</v>
      </c>
      <c r="B54" s="142" t="str">
        <f t="shared" si="1"/>
        <v>(金･祝)</v>
      </c>
      <c r="C54" s="143"/>
      <c r="D54" s="144"/>
      <c r="E54" s="144"/>
      <c r="F54" s="144"/>
      <c r="G54" s="145"/>
      <c r="H54" s="180">
        <f>COUNTA($C109:$G109)</f>
        <v>1</v>
      </c>
    </row>
    <row r="55" spans="1:8" s="147" customFormat="1" ht="15" customHeight="1">
      <c r="A55" s="141">
        <v>45416</v>
      </c>
      <c r="B55" s="142" t="str">
        <f t="shared" si="1"/>
        <v>(土･祝)</v>
      </c>
      <c r="C55" s="228"/>
      <c r="D55" s="229"/>
      <c r="E55" s="229"/>
      <c r="F55" s="229" t="s">
        <v>280</v>
      </c>
      <c r="G55" s="230"/>
      <c r="H55" s="180">
        <f>COUNTA($C111:$G111)</f>
        <v>1</v>
      </c>
    </row>
    <row r="56" spans="1:8" s="147" customFormat="1" ht="15" customHeight="1">
      <c r="A56" s="141">
        <v>45417</v>
      </c>
      <c r="B56" s="142" t="str">
        <f t="shared" si="1"/>
        <v>(日･祝)</v>
      </c>
      <c r="C56" s="228"/>
      <c r="D56" s="229"/>
      <c r="E56" s="229"/>
      <c r="F56" s="229" t="s">
        <v>281</v>
      </c>
      <c r="G56" s="230"/>
      <c r="H56" s="180">
        <f>COUNTA(#REF!)</f>
        <v>1</v>
      </c>
    </row>
    <row r="57" spans="1:8" s="147" customFormat="1" ht="15" customHeight="1">
      <c r="A57" s="141">
        <v>45418</v>
      </c>
      <c r="B57" s="142" t="str">
        <f t="shared" si="1"/>
        <v>(月･休)</v>
      </c>
      <c r="C57" s="228"/>
      <c r="D57" s="229"/>
      <c r="E57" s="229"/>
      <c r="F57" s="229" t="s">
        <v>281</v>
      </c>
      <c r="G57" s="230"/>
      <c r="H57" s="180">
        <f>COUNTA($C112:$G112)</f>
        <v>1</v>
      </c>
    </row>
    <row r="58" spans="1:8" s="147" customFormat="1" ht="15" customHeight="1">
      <c r="A58" s="141">
        <v>45423</v>
      </c>
      <c r="B58" s="142">
        <f t="shared" si="1"/>
        <v>45423</v>
      </c>
      <c r="C58" s="228"/>
      <c r="D58" s="229" t="s">
        <v>296</v>
      </c>
      <c r="E58" s="229"/>
      <c r="F58" s="229"/>
      <c r="G58" s="230"/>
      <c r="H58" s="180">
        <f>COUNTA($C113:$G113)</f>
        <v>1</v>
      </c>
    </row>
    <row r="59" spans="1:8" s="147" customFormat="1" ht="15" customHeight="1">
      <c r="A59" s="141">
        <v>45424</v>
      </c>
      <c r="B59" s="142">
        <f t="shared" si="1"/>
        <v>45424</v>
      </c>
      <c r="C59" s="228"/>
      <c r="D59" s="229" t="s">
        <v>297</v>
      </c>
      <c r="E59" s="229"/>
      <c r="F59" s="229"/>
      <c r="G59" s="230"/>
      <c r="H59" s="180">
        <f>COUNTA($C114:$G114)</f>
        <v>1</v>
      </c>
    </row>
    <row r="60" spans="1:8" s="147" customFormat="1" ht="15" customHeight="1">
      <c r="A60" s="141">
        <v>45430</v>
      </c>
      <c r="B60" s="142">
        <f t="shared" si="1"/>
        <v>45430</v>
      </c>
      <c r="C60" s="228" t="s">
        <v>282</v>
      </c>
      <c r="D60" s="229"/>
      <c r="E60" s="229"/>
      <c r="F60" s="229"/>
      <c r="G60" s="230" t="s">
        <v>245</v>
      </c>
      <c r="H60" s="180">
        <f>COUNTA($C114:$G114)</f>
        <v>1</v>
      </c>
    </row>
    <row r="61" spans="1:8" s="147" customFormat="1" ht="15" customHeight="1">
      <c r="A61" s="141">
        <v>45431</v>
      </c>
      <c r="B61" s="142">
        <f aca="true" t="shared" si="2" ref="B61:B129">_xlfn.IFERROR(VLOOKUP($A61,祝日,2,FALSE),$A61)</f>
        <v>45431</v>
      </c>
      <c r="C61" s="228" t="s">
        <v>282</v>
      </c>
      <c r="D61" s="229"/>
      <c r="E61" s="229"/>
      <c r="F61" s="229"/>
      <c r="G61" s="230" t="s">
        <v>246</v>
      </c>
      <c r="H61" s="180">
        <f>COUNTA($C116:$G116)</f>
        <v>1</v>
      </c>
    </row>
    <row r="62" spans="1:8" s="147" customFormat="1" ht="15" customHeight="1">
      <c r="A62" s="141">
        <v>45437</v>
      </c>
      <c r="B62" s="142">
        <f t="shared" si="2"/>
        <v>45437</v>
      </c>
      <c r="C62" s="228" t="s">
        <v>282</v>
      </c>
      <c r="D62" s="229" t="s">
        <v>244</v>
      </c>
      <c r="E62" s="229"/>
      <c r="F62" s="229"/>
      <c r="G62" s="230"/>
      <c r="H62" s="180">
        <f>COUNTA(#REF!)</f>
        <v>1</v>
      </c>
    </row>
    <row r="63" spans="1:8" s="147" customFormat="1" ht="15" customHeight="1">
      <c r="A63" s="141">
        <v>45438</v>
      </c>
      <c r="B63" s="142">
        <f t="shared" si="2"/>
        <v>45438</v>
      </c>
      <c r="C63" s="228" t="s">
        <v>282</v>
      </c>
      <c r="D63" s="229" t="s">
        <v>313</v>
      </c>
      <c r="E63" s="229"/>
      <c r="F63" s="229"/>
      <c r="G63" s="230"/>
      <c r="H63" s="180">
        <f>COUNTA($C117:$G117)</f>
        <v>2</v>
      </c>
    </row>
    <row r="64" spans="1:8" s="147" customFormat="1" ht="15" customHeight="1">
      <c r="A64" s="141">
        <v>45441</v>
      </c>
      <c r="B64" s="142">
        <f t="shared" si="2"/>
        <v>45441</v>
      </c>
      <c r="C64" s="228"/>
      <c r="D64" s="229"/>
      <c r="E64" s="229"/>
      <c r="F64" s="229" t="s">
        <v>145</v>
      </c>
      <c r="G64" s="230"/>
      <c r="H64" s="180">
        <f>COUNTA($C118:$G118)</f>
        <v>2</v>
      </c>
    </row>
    <row r="65" spans="1:8" s="147" customFormat="1" ht="15" customHeight="1">
      <c r="A65" s="141">
        <v>45442</v>
      </c>
      <c r="B65" s="142">
        <f t="shared" si="2"/>
        <v>45442</v>
      </c>
      <c r="C65" s="228"/>
      <c r="D65" s="229"/>
      <c r="E65" s="229"/>
      <c r="F65" s="229" t="s">
        <v>247</v>
      </c>
      <c r="G65" s="229"/>
      <c r="H65" s="180">
        <f>COUNTA($C120:$G120)</f>
        <v>2</v>
      </c>
    </row>
    <row r="66" spans="1:8" s="147" customFormat="1" ht="15" customHeight="1">
      <c r="A66" s="141">
        <v>45444</v>
      </c>
      <c r="B66" s="142">
        <f t="shared" si="2"/>
        <v>45444</v>
      </c>
      <c r="C66" s="228"/>
      <c r="D66" s="229"/>
      <c r="E66" s="229" t="s">
        <v>58</v>
      </c>
      <c r="F66" s="229" t="s">
        <v>248</v>
      </c>
      <c r="G66" s="229"/>
      <c r="H66" s="180">
        <f>COUNTA($C121:$G121)</f>
        <v>2</v>
      </c>
    </row>
    <row r="67" spans="1:8" s="147" customFormat="1" ht="15" customHeight="1">
      <c r="A67" s="141">
        <v>45445</v>
      </c>
      <c r="B67" s="142">
        <f t="shared" si="2"/>
        <v>45445</v>
      </c>
      <c r="C67" s="228"/>
      <c r="D67" s="229"/>
      <c r="E67" s="229" t="s">
        <v>59</v>
      </c>
      <c r="F67" s="229"/>
      <c r="G67" s="230"/>
      <c r="H67" s="180"/>
    </row>
    <row r="68" spans="1:8" s="147" customFormat="1" ht="15" customHeight="1">
      <c r="A68" s="141">
        <v>45451</v>
      </c>
      <c r="B68" s="142">
        <f t="shared" si="2"/>
        <v>45451</v>
      </c>
      <c r="C68" s="232"/>
      <c r="D68" s="232"/>
      <c r="E68" s="229"/>
      <c r="F68" s="229"/>
      <c r="G68" s="230"/>
      <c r="H68" s="180">
        <f>COUNTA($C123:$G123)</f>
        <v>2</v>
      </c>
    </row>
    <row r="69" spans="1:8" s="147" customFormat="1" ht="15" customHeight="1">
      <c r="A69" s="141">
        <v>45452</v>
      </c>
      <c r="B69" s="142">
        <f t="shared" si="2"/>
        <v>45452</v>
      </c>
      <c r="C69" s="232"/>
      <c r="D69" s="232"/>
      <c r="E69" s="229"/>
      <c r="F69" s="229"/>
      <c r="G69" s="230"/>
      <c r="H69" s="180"/>
    </row>
    <row r="70" spans="1:8" s="147" customFormat="1" ht="15" customHeight="1">
      <c r="A70" s="141">
        <v>45458</v>
      </c>
      <c r="B70" s="142">
        <f t="shared" si="2"/>
        <v>45458</v>
      </c>
      <c r="C70" s="232"/>
      <c r="D70" s="232"/>
      <c r="E70" s="229"/>
      <c r="F70" s="229"/>
      <c r="G70" s="230" t="s">
        <v>250</v>
      </c>
      <c r="H70" s="180">
        <f>COUNTA($C124:$G124)</f>
        <v>1</v>
      </c>
    </row>
    <row r="71" spans="1:8" s="147" customFormat="1" ht="15" customHeight="1">
      <c r="A71" s="141">
        <v>45459</v>
      </c>
      <c r="B71" s="142">
        <f t="shared" si="2"/>
        <v>45459</v>
      </c>
      <c r="C71" s="232"/>
      <c r="D71" s="232"/>
      <c r="E71" s="229"/>
      <c r="F71" s="229"/>
      <c r="G71" s="230" t="s">
        <v>250</v>
      </c>
      <c r="H71" s="180">
        <f>COUNTA($C125:$G125)</f>
        <v>2</v>
      </c>
    </row>
    <row r="72" spans="1:8" s="147" customFormat="1" ht="15" customHeight="1">
      <c r="A72" s="141">
        <v>45465</v>
      </c>
      <c r="B72" s="142">
        <f t="shared" si="2"/>
        <v>45465</v>
      </c>
      <c r="C72" s="228"/>
      <c r="D72" s="229"/>
      <c r="E72" s="229"/>
      <c r="F72" s="229"/>
      <c r="G72" s="230" t="s">
        <v>249</v>
      </c>
      <c r="H72" s="180">
        <f>COUNTA($C127:$G127)</f>
        <v>2</v>
      </c>
    </row>
    <row r="73" spans="1:8" s="147" customFormat="1" ht="15" customHeight="1">
      <c r="A73" s="141">
        <v>45466</v>
      </c>
      <c r="B73" s="142">
        <f t="shared" si="2"/>
        <v>45466</v>
      </c>
      <c r="C73" s="228"/>
      <c r="D73" s="229"/>
      <c r="E73" s="229"/>
      <c r="F73" s="229"/>
      <c r="G73" s="230" t="s">
        <v>294</v>
      </c>
      <c r="H73" s="180">
        <f>COUNTA($C128:$G128)</f>
        <v>2</v>
      </c>
    </row>
    <row r="74" spans="1:8" s="147" customFormat="1" ht="15" customHeight="1">
      <c r="A74" s="141">
        <v>45472</v>
      </c>
      <c r="B74" s="142">
        <f t="shared" si="2"/>
        <v>45472</v>
      </c>
      <c r="C74" s="228"/>
      <c r="D74" s="229"/>
      <c r="E74" s="229" t="s">
        <v>251</v>
      </c>
      <c r="F74" s="229"/>
      <c r="G74" s="230"/>
      <c r="H74" s="180">
        <f>COUNTA($C130:$G130)</f>
        <v>1</v>
      </c>
    </row>
    <row r="75" spans="1:8" s="147" customFormat="1" ht="15" customHeight="1">
      <c r="A75" s="141">
        <v>45473</v>
      </c>
      <c r="B75" s="142">
        <f t="shared" si="2"/>
        <v>45473</v>
      </c>
      <c r="C75" s="228"/>
      <c r="D75" s="229"/>
      <c r="E75" s="229" t="s">
        <v>251</v>
      </c>
      <c r="F75" s="229"/>
      <c r="G75" s="230"/>
      <c r="H75" s="180">
        <f aca="true" t="shared" si="3" ref="H75:H82">COUNTA($C125:$G125)</f>
        <v>2</v>
      </c>
    </row>
    <row r="76" spans="1:8" s="147" customFormat="1" ht="15" customHeight="1">
      <c r="A76" s="141">
        <v>45479</v>
      </c>
      <c r="B76" s="142">
        <f t="shared" si="2"/>
        <v>45479</v>
      </c>
      <c r="C76" s="228"/>
      <c r="D76" s="229"/>
      <c r="E76" s="229"/>
      <c r="F76" s="229"/>
      <c r="G76" s="230" t="s">
        <v>126</v>
      </c>
      <c r="H76" s="180">
        <f t="shared" si="3"/>
        <v>1</v>
      </c>
    </row>
    <row r="77" spans="1:8" s="147" customFormat="1" ht="15" customHeight="1">
      <c r="A77" s="141">
        <v>45480</v>
      </c>
      <c r="B77" s="142">
        <f t="shared" si="2"/>
        <v>45480</v>
      </c>
      <c r="C77" s="228"/>
      <c r="D77" s="229"/>
      <c r="E77" s="229"/>
      <c r="F77" s="229"/>
      <c r="G77" s="230" t="s">
        <v>127</v>
      </c>
      <c r="H77" s="180">
        <f t="shared" si="3"/>
        <v>2</v>
      </c>
    </row>
    <row r="78" spans="1:8" s="147" customFormat="1" ht="15" customHeight="1">
      <c r="A78" s="141">
        <v>45486</v>
      </c>
      <c r="B78" s="142">
        <f t="shared" si="2"/>
        <v>45486</v>
      </c>
      <c r="C78" s="228"/>
      <c r="D78" s="229"/>
      <c r="E78" s="229" t="s">
        <v>285</v>
      </c>
      <c r="F78" s="229" t="s">
        <v>254</v>
      </c>
      <c r="G78" s="230"/>
      <c r="H78" s="180">
        <f t="shared" si="3"/>
        <v>2</v>
      </c>
    </row>
    <row r="79" spans="1:8" s="147" customFormat="1" ht="15" customHeight="1">
      <c r="A79" s="141">
        <v>45487</v>
      </c>
      <c r="B79" s="142">
        <f t="shared" si="2"/>
        <v>45487</v>
      </c>
      <c r="C79" s="229"/>
      <c r="D79" s="229"/>
      <c r="E79" s="229" t="s">
        <v>286</v>
      </c>
      <c r="F79" s="229"/>
      <c r="G79" s="230" t="s">
        <v>259</v>
      </c>
      <c r="H79" s="180">
        <f t="shared" si="3"/>
        <v>1</v>
      </c>
    </row>
    <row r="80" spans="1:8" s="147" customFormat="1" ht="15" customHeight="1">
      <c r="A80" s="141">
        <v>45488</v>
      </c>
      <c r="B80" s="142" t="str">
        <f t="shared" si="2"/>
        <v>(月･祝)</v>
      </c>
      <c r="C80" s="229"/>
      <c r="D80" s="229"/>
      <c r="E80" s="229"/>
      <c r="F80" s="229"/>
      <c r="G80" s="230"/>
      <c r="H80" s="180">
        <f t="shared" si="3"/>
        <v>1</v>
      </c>
    </row>
    <row r="81" spans="1:8" s="147" customFormat="1" ht="15" customHeight="1">
      <c r="A81" s="141">
        <v>45493</v>
      </c>
      <c r="B81" s="142">
        <f t="shared" si="2"/>
        <v>45493</v>
      </c>
      <c r="C81" s="229" t="s">
        <v>260</v>
      </c>
      <c r="D81" s="229"/>
      <c r="E81" s="229"/>
      <c r="F81" s="229" t="s">
        <v>80</v>
      </c>
      <c r="G81" s="230"/>
      <c r="H81" s="180">
        <f t="shared" si="3"/>
        <v>2</v>
      </c>
    </row>
    <row r="82" spans="1:8" s="147" customFormat="1" ht="15" customHeight="1">
      <c r="A82" s="141">
        <v>45494</v>
      </c>
      <c r="B82" s="142">
        <f t="shared" si="2"/>
        <v>45494</v>
      </c>
      <c r="C82" s="229" t="s">
        <v>260</v>
      </c>
      <c r="D82" s="229"/>
      <c r="E82" s="229"/>
      <c r="F82" s="229" t="s">
        <v>81</v>
      </c>
      <c r="G82" s="230"/>
      <c r="H82" s="180">
        <f t="shared" si="3"/>
        <v>2</v>
      </c>
    </row>
    <row r="83" spans="1:8" s="147" customFormat="1" ht="15" customHeight="1">
      <c r="A83" s="141">
        <v>45500</v>
      </c>
      <c r="B83" s="142">
        <f t="shared" si="2"/>
        <v>45500</v>
      </c>
      <c r="C83" s="229" t="s">
        <v>260</v>
      </c>
      <c r="D83" s="229"/>
      <c r="E83" s="229"/>
      <c r="F83" s="233" t="s">
        <v>255</v>
      </c>
      <c r="G83" s="230"/>
      <c r="H83" s="180">
        <f>COUNTA($C134:$G134)</f>
        <v>2</v>
      </c>
    </row>
    <row r="84" spans="1:8" s="147" customFormat="1" ht="15" customHeight="1">
      <c r="A84" s="141">
        <v>45501</v>
      </c>
      <c r="B84" s="142">
        <f t="shared" si="2"/>
        <v>45501</v>
      </c>
      <c r="C84" s="229" t="s">
        <v>260</v>
      </c>
      <c r="D84" s="229"/>
      <c r="E84" s="229"/>
      <c r="F84" s="229" t="s">
        <v>256</v>
      </c>
      <c r="G84" s="230"/>
      <c r="H84" s="180">
        <f>COUNTA($C134:$G134)</f>
        <v>2</v>
      </c>
    </row>
    <row r="85" spans="1:8" s="147" customFormat="1" ht="15" customHeight="1">
      <c r="A85" s="141">
        <v>45503</v>
      </c>
      <c r="B85" s="142">
        <f t="shared" si="2"/>
        <v>45503</v>
      </c>
      <c r="C85" s="228"/>
      <c r="D85" s="229"/>
      <c r="E85" s="229"/>
      <c r="F85" s="229" t="s">
        <v>253</v>
      </c>
      <c r="G85" s="230"/>
      <c r="H85" s="180">
        <f>COUNTA($C136:$G136)</f>
        <v>2</v>
      </c>
    </row>
    <row r="86" spans="1:8" s="147" customFormat="1" ht="15" customHeight="1">
      <c r="A86" s="148">
        <v>45504</v>
      </c>
      <c r="B86" s="149">
        <f t="shared" si="2"/>
        <v>45504</v>
      </c>
      <c r="C86" s="234"/>
      <c r="D86" s="235"/>
      <c r="E86" s="235"/>
      <c r="F86" s="235" t="s">
        <v>252</v>
      </c>
      <c r="G86" s="236"/>
      <c r="H86" s="180">
        <f>COUNTA($C138:$G138)</f>
        <v>1</v>
      </c>
    </row>
    <row r="87" spans="1:8" s="147" customFormat="1" ht="15" customHeight="1">
      <c r="A87" s="153">
        <v>45507</v>
      </c>
      <c r="B87" s="154">
        <f t="shared" si="2"/>
        <v>45507</v>
      </c>
      <c r="C87" s="237"/>
      <c r="D87" s="229" t="s">
        <v>197</v>
      </c>
      <c r="E87" s="233"/>
      <c r="F87" s="233"/>
      <c r="G87" s="238"/>
      <c r="H87" s="180">
        <f>COUNTA($C140:$G140)</f>
        <v>1</v>
      </c>
    </row>
    <row r="88" spans="1:8" s="147" customFormat="1" ht="15" customHeight="1">
      <c r="A88" s="141">
        <v>45508</v>
      </c>
      <c r="B88" s="142">
        <f t="shared" si="2"/>
        <v>45508</v>
      </c>
      <c r="C88" s="228"/>
      <c r="D88" s="229" t="s">
        <v>197</v>
      </c>
      <c r="E88" s="229"/>
      <c r="F88" s="229"/>
      <c r="G88" s="230"/>
      <c r="H88" s="180">
        <f>COUNTA(#REF!)</f>
        <v>1</v>
      </c>
    </row>
    <row r="89" spans="1:8" s="147" customFormat="1" ht="15" customHeight="1">
      <c r="A89" s="141">
        <v>45514</v>
      </c>
      <c r="B89" s="142">
        <f t="shared" si="2"/>
        <v>45514</v>
      </c>
      <c r="C89" s="228"/>
      <c r="D89" s="229"/>
      <c r="E89" s="229"/>
      <c r="F89" s="229" t="s">
        <v>16</v>
      </c>
      <c r="G89" s="230"/>
      <c r="H89" s="180"/>
    </row>
    <row r="90" spans="1:8" s="147" customFormat="1" ht="15" customHeight="1">
      <c r="A90" s="141">
        <v>45515</v>
      </c>
      <c r="B90" s="142" t="str">
        <f t="shared" si="2"/>
        <v>(日･祝)</v>
      </c>
      <c r="C90" s="228"/>
      <c r="D90" s="229"/>
      <c r="E90" s="229"/>
      <c r="F90" s="229" t="s">
        <v>35</v>
      </c>
      <c r="G90" s="230"/>
      <c r="H90" s="180">
        <f aca="true" t="shared" si="4" ref="H90:H95">COUNTA($C142:$G142)</f>
        <v>0</v>
      </c>
    </row>
    <row r="91" spans="1:8" s="147" customFormat="1" ht="15" customHeight="1">
      <c r="A91" s="141">
        <v>45516</v>
      </c>
      <c r="B91" s="142" t="str">
        <f t="shared" si="2"/>
        <v>(月･休)</v>
      </c>
      <c r="C91" s="143"/>
      <c r="D91" s="144"/>
      <c r="E91" s="144"/>
      <c r="F91" s="144"/>
      <c r="G91" s="145"/>
      <c r="H91" s="180">
        <f t="shared" si="4"/>
        <v>0</v>
      </c>
    </row>
    <row r="92" spans="1:8" s="147" customFormat="1" ht="15" customHeight="1">
      <c r="A92" s="141">
        <v>45521</v>
      </c>
      <c r="B92" s="142">
        <f t="shared" si="2"/>
        <v>45521</v>
      </c>
      <c r="C92" s="143"/>
      <c r="D92" s="144"/>
      <c r="E92" s="144"/>
      <c r="F92" s="144"/>
      <c r="G92" s="145" t="s">
        <v>69</v>
      </c>
      <c r="H92" s="180">
        <f t="shared" si="4"/>
        <v>0</v>
      </c>
    </row>
    <row r="93" spans="1:8" s="147" customFormat="1" ht="15" customHeight="1">
      <c r="A93" s="141">
        <v>45522</v>
      </c>
      <c r="B93" s="142">
        <f t="shared" si="2"/>
        <v>45522</v>
      </c>
      <c r="C93" s="143"/>
      <c r="D93" s="144"/>
      <c r="E93" s="144"/>
      <c r="F93" s="144"/>
      <c r="G93" s="145" t="s">
        <v>70</v>
      </c>
      <c r="H93" s="180">
        <f t="shared" si="4"/>
        <v>0</v>
      </c>
    </row>
    <row r="94" spans="1:8" s="147" customFormat="1" ht="15" customHeight="1">
      <c r="A94" s="141">
        <v>45528</v>
      </c>
      <c r="B94" s="142">
        <f t="shared" si="2"/>
        <v>45528</v>
      </c>
      <c r="C94" s="143"/>
      <c r="D94" s="144"/>
      <c r="E94" s="144" t="s">
        <v>71</v>
      </c>
      <c r="F94" s="144"/>
      <c r="G94" s="145"/>
      <c r="H94" s="180">
        <f t="shared" si="4"/>
        <v>0</v>
      </c>
    </row>
    <row r="95" spans="1:8" s="147" customFormat="1" ht="15" customHeight="1">
      <c r="A95" s="141">
        <v>45529</v>
      </c>
      <c r="B95" s="142">
        <f t="shared" si="2"/>
        <v>45529</v>
      </c>
      <c r="C95" s="143"/>
      <c r="D95" s="144"/>
      <c r="E95" s="144" t="s">
        <v>72</v>
      </c>
      <c r="F95" s="144"/>
      <c r="G95" s="145"/>
      <c r="H95" s="180">
        <f t="shared" si="4"/>
        <v>0</v>
      </c>
    </row>
    <row r="96" spans="1:8" s="147" customFormat="1" ht="15" customHeight="1">
      <c r="A96" s="141">
        <v>45533</v>
      </c>
      <c r="B96" s="142">
        <f t="shared" si="2"/>
        <v>45533</v>
      </c>
      <c r="C96" s="143"/>
      <c r="D96" s="144"/>
      <c r="E96" s="144"/>
      <c r="F96" s="144" t="s">
        <v>145</v>
      </c>
      <c r="G96" s="145"/>
      <c r="H96" s="180"/>
    </row>
    <row r="97" spans="1:8" s="147" customFormat="1" ht="15" customHeight="1">
      <c r="A97" s="141">
        <v>45534</v>
      </c>
      <c r="B97" s="142">
        <f t="shared" si="2"/>
        <v>45534</v>
      </c>
      <c r="C97" s="143"/>
      <c r="D97" s="144"/>
      <c r="E97" s="144"/>
      <c r="F97" s="144" t="s">
        <v>146</v>
      </c>
      <c r="G97" s="145"/>
      <c r="H97" s="180"/>
    </row>
    <row r="98" spans="1:8" s="147" customFormat="1" ht="15" customHeight="1">
      <c r="A98" s="148">
        <v>45535</v>
      </c>
      <c r="B98" s="149">
        <f t="shared" si="2"/>
        <v>45535</v>
      </c>
      <c r="C98" s="150"/>
      <c r="D98" s="151"/>
      <c r="E98" s="151"/>
      <c r="F98" s="151"/>
      <c r="G98" s="152" t="s">
        <v>32</v>
      </c>
      <c r="H98" s="180">
        <f>COUNTA($C148:$G148)</f>
        <v>0</v>
      </c>
    </row>
    <row r="99" spans="1:8" s="147" customFormat="1" ht="15" customHeight="1">
      <c r="A99" s="141">
        <v>45536</v>
      </c>
      <c r="B99" s="142">
        <f t="shared" si="2"/>
        <v>45536</v>
      </c>
      <c r="C99" s="143"/>
      <c r="D99" s="144"/>
      <c r="E99" s="144"/>
      <c r="F99" s="144"/>
      <c r="G99" s="145" t="s">
        <v>32</v>
      </c>
      <c r="H99" s="180">
        <f aca="true" t="shared" si="5" ref="H99:H109">COUNTA($C150:$G150)</f>
        <v>1</v>
      </c>
    </row>
    <row r="100" spans="1:8" s="147" customFormat="1" ht="15" customHeight="1">
      <c r="A100" s="141">
        <v>45542</v>
      </c>
      <c r="B100" s="142">
        <f t="shared" si="2"/>
        <v>45542</v>
      </c>
      <c r="C100" s="143"/>
      <c r="D100" s="144"/>
      <c r="E100" s="144"/>
      <c r="F100" s="144"/>
      <c r="G100" s="145"/>
      <c r="H100" s="180">
        <f t="shared" si="5"/>
        <v>0</v>
      </c>
    </row>
    <row r="101" spans="1:8" s="147" customFormat="1" ht="15" customHeight="1">
      <c r="A101" s="141">
        <v>45543</v>
      </c>
      <c r="B101" s="142">
        <f t="shared" si="2"/>
        <v>45543</v>
      </c>
      <c r="C101" s="143"/>
      <c r="D101" s="144"/>
      <c r="E101" s="144"/>
      <c r="F101" s="144"/>
      <c r="G101" s="145"/>
      <c r="H101" s="180">
        <f t="shared" si="5"/>
        <v>1</v>
      </c>
    </row>
    <row r="102" spans="1:8" s="147" customFormat="1" ht="15" customHeight="1">
      <c r="A102" s="141">
        <v>45549</v>
      </c>
      <c r="B102" s="142">
        <f t="shared" si="2"/>
        <v>45549</v>
      </c>
      <c r="C102" s="158"/>
      <c r="D102" s="144" t="s">
        <v>314</v>
      </c>
      <c r="E102" s="144"/>
      <c r="F102" s="144"/>
      <c r="G102" s="145"/>
      <c r="H102" s="180">
        <f t="shared" si="5"/>
        <v>1</v>
      </c>
    </row>
    <row r="103" spans="1:8" ht="14.25">
      <c r="A103" s="141">
        <v>45550</v>
      </c>
      <c r="B103" s="142">
        <f t="shared" si="2"/>
        <v>45550</v>
      </c>
      <c r="C103" s="158"/>
      <c r="D103" s="144" t="s">
        <v>44</v>
      </c>
      <c r="E103" s="144"/>
      <c r="F103" s="144"/>
      <c r="G103" s="145"/>
      <c r="H103" s="180">
        <f t="shared" si="5"/>
        <v>1</v>
      </c>
    </row>
    <row r="104" spans="1:8" ht="14.25">
      <c r="A104" s="141">
        <v>45551</v>
      </c>
      <c r="B104" s="142" t="str">
        <f t="shared" si="2"/>
        <v>(月･祝)</v>
      </c>
      <c r="C104" s="158"/>
      <c r="D104" s="144" t="s">
        <v>187</v>
      </c>
      <c r="E104" s="144"/>
      <c r="F104" s="144"/>
      <c r="G104" s="145"/>
      <c r="H104" s="180">
        <f t="shared" si="5"/>
        <v>0</v>
      </c>
    </row>
    <row r="105" spans="1:8" ht="14.25">
      <c r="A105" s="141">
        <v>45556</v>
      </c>
      <c r="B105" s="142">
        <f t="shared" si="2"/>
        <v>45556</v>
      </c>
      <c r="C105" s="158"/>
      <c r="D105" s="144" t="s">
        <v>17</v>
      </c>
      <c r="E105" s="144"/>
      <c r="F105" s="144"/>
      <c r="G105" s="145"/>
      <c r="H105" s="180">
        <f t="shared" si="5"/>
        <v>1</v>
      </c>
    </row>
    <row r="106" spans="1:8" ht="14.25">
      <c r="A106" s="141">
        <v>45557</v>
      </c>
      <c r="B106" s="142" t="str">
        <f t="shared" si="2"/>
        <v>(日･祝)</v>
      </c>
      <c r="C106" s="158"/>
      <c r="D106" s="144"/>
      <c r="E106" s="144"/>
      <c r="F106" s="144" t="s">
        <v>315</v>
      </c>
      <c r="G106" s="145"/>
      <c r="H106" s="180">
        <f t="shared" si="5"/>
        <v>3</v>
      </c>
    </row>
    <row r="107" spans="1:8" ht="14.25">
      <c r="A107" s="141">
        <v>45558</v>
      </c>
      <c r="B107" s="142" t="str">
        <f t="shared" si="2"/>
        <v>(月･休)</v>
      </c>
      <c r="C107" s="158"/>
      <c r="D107" s="144"/>
      <c r="E107" s="144"/>
      <c r="F107" s="144"/>
      <c r="G107" s="145"/>
      <c r="H107" s="180">
        <f t="shared" si="5"/>
        <v>2</v>
      </c>
    </row>
    <row r="108" spans="1:8" ht="14.25">
      <c r="A108" s="141">
        <v>45563</v>
      </c>
      <c r="B108" s="142">
        <f t="shared" si="2"/>
        <v>45563</v>
      </c>
      <c r="C108" s="158"/>
      <c r="D108" s="144"/>
      <c r="E108" s="144"/>
      <c r="F108" s="144" t="s">
        <v>199</v>
      </c>
      <c r="G108" s="145"/>
      <c r="H108" s="180">
        <f t="shared" si="5"/>
        <v>1</v>
      </c>
    </row>
    <row r="109" spans="1:8" ht="14.25">
      <c r="A109" s="141">
        <v>45564</v>
      </c>
      <c r="B109" s="142">
        <f t="shared" si="2"/>
        <v>45564</v>
      </c>
      <c r="C109" s="158"/>
      <c r="D109" s="144"/>
      <c r="E109" s="144"/>
      <c r="F109" s="144" t="s">
        <v>198</v>
      </c>
      <c r="G109" s="145"/>
      <c r="H109" s="180">
        <f t="shared" si="5"/>
        <v>1</v>
      </c>
    </row>
    <row r="110" spans="1:8" ht="14.25">
      <c r="A110" s="141">
        <v>45565</v>
      </c>
      <c r="B110" s="142">
        <f t="shared" si="2"/>
        <v>45565</v>
      </c>
      <c r="C110" s="158"/>
      <c r="D110" s="144"/>
      <c r="E110" s="144"/>
      <c r="F110" s="144" t="s">
        <v>141</v>
      </c>
      <c r="G110" s="145"/>
      <c r="H110" s="180">
        <f>COUNTA(#REF!)</f>
        <v>1</v>
      </c>
    </row>
    <row r="111" spans="1:8" ht="14.25">
      <c r="A111" s="141">
        <v>45570</v>
      </c>
      <c r="B111" s="142">
        <f t="shared" si="2"/>
        <v>45570</v>
      </c>
      <c r="C111" s="158"/>
      <c r="D111" s="144"/>
      <c r="E111" s="144" t="s">
        <v>201</v>
      </c>
      <c r="F111" s="144"/>
      <c r="G111" s="145"/>
      <c r="H111" s="180">
        <f>COUNTA(#REF!)</f>
        <v>1</v>
      </c>
    </row>
    <row r="112" spans="1:8" ht="14.25">
      <c r="A112" s="141">
        <v>45571</v>
      </c>
      <c r="B112" s="142">
        <f t="shared" si="2"/>
        <v>45571</v>
      </c>
      <c r="C112" s="158"/>
      <c r="D112" s="144"/>
      <c r="E112" s="144" t="s">
        <v>65</v>
      </c>
      <c r="F112" s="144"/>
      <c r="G112" s="145"/>
      <c r="H112" s="180"/>
    </row>
    <row r="113" spans="1:8" ht="14.25">
      <c r="A113" s="141">
        <v>45577</v>
      </c>
      <c r="B113" s="142">
        <f t="shared" si="2"/>
        <v>45577</v>
      </c>
      <c r="C113" s="158"/>
      <c r="D113" s="144"/>
      <c r="E113" s="144"/>
      <c r="F113" s="144"/>
      <c r="G113" s="145" t="s">
        <v>265</v>
      </c>
      <c r="H113" s="180"/>
    </row>
    <row r="114" spans="1:8" ht="14.25">
      <c r="A114" s="141">
        <v>45578</v>
      </c>
      <c r="B114" s="142">
        <f t="shared" si="2"/>
        <v>45578</v>
      </c>
      <c r="C114" s="143"/>
      <c r="D114" s="144"/>
      <c r="E114" s="144"/>
      <c r="F114" s="144"/>
      <c r="G114" s="145" t="s">
        <v>264</v>
      </c>
      <c r="H114" s="180">
        <f>COUNTA(#REF!)</f>
        <v>1</v>
      </c>
    </row>
    <row r="115" spans="1:8" ht="14.25">
      <c r="A115" s="141">
        <v>45579</v>
      </c>
      <c r="B115" s="142" t="str">
        <f t="shared" si="2"/>
        <v>(月･祝)</v>
      </c>
      <c r="C115" s="143"/>
      <c r="D115" s="144"/>
      <c r="E115" s="144"/>
      <c r="F115" s="144"/>
      <c r="G115" s="145" t="s">
        <v>263</v>
      </c>
      <c r="H115" s="180"/>
    </row>
    <row r="116" spans="1:8" ht="14.25">
      <c r="A116" s="141">
        <v>45584</v>
      </c>
      <c r="B116" s="142">
        <f t="shared" si="2"/>
        <v>45584</v>
      </c>
      <c r="C116" s="143"/>
      <c r="D116" s="144"/>
      <c r="E116" s="144"/>
      <c r="F116" s="144"/>
      <c r="G116" s="145" t="s">
        <v>262</v>
      </c>
      <c r="H116" s="180">
        <f>COUNTA($C161:$G161)</f>
        <v>2</v>
      </c>
    </row>
    <row r="117" spans="1:8" ht="14.25">
      <c r="A117" s="141">
        <v>45585</v>
      </c>
      <c r="B117" s="142">
        <f t="shared" si="2"/>
        <v>45585</v>
      </c>
      <c r="C117" s="228" t="s">
        <v>302</v>
      </c>
      <c r="D117" s="229"/>
      <c r="E117" s="229"/>
      <c r="F117" s="229"/>
      <c r="G117" s="230" t="s">
        <v>203</v>
      </c>
      <c r="H117" s="180">
        <f>COUNTA(#REF!)</f>
        <v>1</v>
      </c>
    </row>
    <row r="118" spans="1:8" ht="14.25">
      <c r="A118" s="141">
        <v>45591</v>
      </c>
      <c r="B118" s="142">
        <f t="shared" si="2"/>
        <v>45591</v>
      </c>
      <c r="C118" s="228" t="s">
        <v>302</v>
      </c>
      <c r="D118" s="229"/>
      <c r="E118" s="229"/>
      <c r="F118" s="229"/>
      <c r="G118" s="230" t="s">
        <v>266</v>
      </c>
      <c r="H118" s="180">
        <f>COUNTA(#REF!)</f>
        <v>1</v>
      </c>
    </row>
    <row r="119" spans="1:8" ht="14.25">
      <c r="A119" s="141">
        <v>45592</v>
      </c>
      <c r="B119" s="142">
        <f t="shared" si="2"/>
        <v>45592</v>
      </c>
      <c r="C119" s="228" t="s">
        <v>302</v>
      </c>
      <c r="D119" s="229"/>
      <c r="E119" s="229"/>
      <c r="F119" s="229"/>
      <c r="G119" s="230" t="s">
        <v>267</v>
      </c>
      <c r="H119" s="180">
        <f>COUNTA(#REF!)</f>
        <v>1</v>
      </c>
    </row>
    <row r="120" spans="1:8" ht="14.25">
      <c r="A120" s="141">
        <v>45595</v>
      </c>
      <c r="B120" s="142">
        <f t="shared" si="2"/>
        <v>45595</v>
      </c>
      <c r="C120" s="228" t="s">
        <v>302</v>
      </c>
      <c r="D120" s="229"/>
      <c r="E120" s="229"/>
      <c r="F120" s="229" t="s">
        <v>11</v>
      </c>
      <c r="G120" s="230"/>
      <c r="H120" s="180">
        <f>COUNTA(#REF!)</f>
        <v>1</v>
      </c>
    </row>
    <row r="121" spans="1:8" ht="14.25">
      <c r="A121" s="141">
        <v>45596</v>
      </c>
      <c r="B121" s="142">
        <f t="shared" si="2"/>
        <v>45596</v>
      </c>
      <c r="C121" s="228" t="s">
        <v>302</v>
      </c>
      <c r="D121" s="229"/>
      <c r="E121" s="229"/>
      <c r="F121" s="229" t="s">
        <v>11</v>
      </c>
      <c r="G121" s="230"/>
      <c r="H121" s="180">
        <f>COUNTA($C163:$G163)</f>
        <v>1</v>
      </c>
    </row>
    <row r="122" spans="1:8" ht="14.25">
      <c r="A122" s="141">
        <v>45598</v>
      </c>
      <c r="B122" s="142">
        <f t="shared" si="2"/>
        <v>45598</v>
      </c>
      <c r="C122" s="231" t="s">
        <v>302</v>
      </c>
      <c r="D122" s="229"/>
      <c r="E122" s="229" t="s">
        <v>279</v>
      </c>
      <c r="F122" s="229"/>
      <c r="G122" s="230"/>
      <c r="H122" s="180">
        <f>COUNTA($C164:$G164)</f>
        <v>1</v>
      </c>
    </row>
    <row r="123" spans="1:8" ht="14.25">
      <c r="A123" s="141">
        <v>45599</v>
      </c>
      <c r="B123" s="142" t="str">
        <f t="shared" si="2"/>
        <v>(日･祝)</v>
      </c>
      <c r="C123" s="231" t="s">
        <v>302</v>
      </c>
      <c r="D123" s="229"/>
      <c r="E123" s="229" t="s">
        <v>87</v>
      </c>
      <c r="F123" s="229"/>
      <c r="G123" s="230"/>
      <c r="H123" s="180">
        <f>COUNTA($C165:$G165)</f>
        <v>0</v>
      </c>
    </row>
    <row r="124" spans="1:8" ht="14.25">
      <c r="A124" s="141">
        <v>45600</v>
      </c>
      <c r="B124" s="142" t="str">
        <f t="shared" si="2"/>
        <v>(月･休)</v>
      </c>
      <c r="C124" s="228" t="s">
        <v>302</v>
      </c>
      <c r="D124" s="229"/>
      <c r="E124" s="229"/>
      <c r="F124" s="229"/>
      <c r="G124" s="230"/>
      <c r="H124" s="180">
        <f>COUNTA($C169:$G169)</f>
        <v>1</v>
      </c>
    </row>
    <row r="125" spans="1:8" ht="14.25">
      <c r="A125" s="141">
        <v>45605</v>
      </c>
      <c r="B125" s="142">
        <f t="shared" si="2"/>
        <v>45605</v>
      </c>
      <c r="C125" s="228"/>
      <c r="D125" s="229"/>
      <c r="E125" s="229" t="s">
        <v>300</v>
      </c>
      <c r="F125" s="229" t="s">
        <v>303</v>
      </c>
      <c r="G125" s="230"/>
      <c r="H125" s="180">
        <f>COUNTA($C170:$G170)</f>
        <v>1</v>
      </c>
    </row>
    <row r="126" spans="1:8" ht="14.25">
      <c r="A126" s="141">
        <v>45606</v>
      </c>
      <c r="B126" s="142">
        <f t="shared" si="2"/>
        <v>45606</v>
      </c>
      <c r="C126" s="228"/>
      <c r="D126" s="229"/>
      <c r="E126" s="229" t="s">
        <v>301</v>
      </c>
      <c r="F126" s="229"/>
      <c r="G126" s="230"/>
      <c r="H126" s="180">
        <f>COUNTA($C166:$G166)</f>
        <v>2</v>
      </c>
    </row>
    <row r="127" spans="1:8" ht="14.25">
      <c r="A127" s="141">
        <v>45612</v>
      </c>
      <c r="B127" s="142">
        <f t="shared" si="2"/>
        <v>45612</v>
      </c>
      <c r="C127" s="228"/>
      <c r="D127" s="229"/>
      <c r="E127" s="229" t="s">
        <v>170</v>
      </c>
      <c r="F127" s="230" t="s">
        <v>287</v>
      </c>
      <c r="G127" s="230"/>
      <c r="H127" s="180">
        <f>COUNTA(#REF!)</f>
        <v>1</v>
      </c>
    </row>
    <row r="128" spans="1:8" ht="14.25">
      <c r="A128" s="141">
        <v>45613</v>
      </c>
      <c r="B128" s="142">
        <f t="shared" si="2"/>
        <v>45613</v>
      </c>
      <c r="C128" s="228"/>
      <c r="D128" s="229"/>
      <c r="E128" s="229" t="s">
        <v>204</v>
      </c>
      <c r="F128" s="230" t="s">
        <v>288</v>
      </c>
      <c r="G128" s="230"/>
      <c r="H128" s="180">
        <f>COUNTA(#REF!)</f>
        <v>1</v>
      </c>
    </row>
    <row r="129" spans="1:8" ht="14.25">
      <c r="A129" s="141">
        <v>45619</v>
      </c>
      <c r="B129" s="142" t="str">
        <f t="shared" si="2"/>
        <v>(土･祝)</v>
      </c>
      <c r="C129" s="228"/>
      <c r="D129" s="229"/>
      <c r="E129" s="229"/>
      <c r="F129" s="230"/>
      <c r="G129" s="230" t="s">
        <v>159</v>
      </c>
      <c r="H129" s="180">
        <f>COUNTA($C171:$G171)</f>
        <v>1</v>
      </c>
    </row>
    <row r="130" spans="1:8" ht="14.25">
      <c r="A130" s="141">
        <v>45620</v>
      </c>
      <c r="B130" s="142">
        <f aca="true" t="shared" si="6" ref="B130:B187">_xlfn.IFERROR(VLOOKUP($A130,祝日,2,FALSE),$A130)</f>
        <v>45620</v>
      </c>
      <c r="C130" s="229"/>
      <c r="D130" s="229"/>
      <c r="E130" s="229"/>
      <c r="F130" s="230"/>
      <c r="G130" s="230" t="s">
        <v>159</v>
      </c>
      <c r="H130" s="180">
        <f>COUNTA($C172:$G172)</f>
        <v>1</v>
      </c>
    </row>
    <row r="131" spans="1:8" ht="14.25">
      <c r="A131" s="141">
        <v>45625</v>
      </c>
      <c r="B131" s="142">
        <f t="shared" si="6"/>
        <v>45625</v>
      </c>
      <c r="C131" s="229" t="s">
        <v>261</v>
      </c>
      <c r="D131" s="229"/>
      <c r="E131" s="229"/>
      <c r="F131" s="229" t="s">
        <v>61</v>
      </c>
      <c r="G131" s="230"/>
      <c r="H131" s="180">
        <f>COUNTA($C173:$G173)</f>
        <v>1</v>
      </c>
    </row>
    <row r="132" spans="1:8" ht="14.25">
      <c r="A132" s="141">
        <v>45626</v>
      </c>
      <c r="B132" s="142">
        <f t="shared" si="6"/>
        <v>45626</v>
      </c>
      <c r="C132" s="229" t="s">
        <v>261</v>
      </c>
      <c r="D132" s="229"/>
      <c r="E132" s="229"/>
      <c r="F132" s="229"/>
      <c r="G132" s="230" t="s">
        <v>299</v>
      </c>
      <c r="H132" s="180">
        <f>COUNTA($C174:$G174)</f>
        <v>1</v>
      </c>
    </row>
    <row r="133" spans="1:8" ht="14.25">
      <c r="A133" s="141">
        <v>45627</v>
      </c>
      <c r="B133" s="142">
        <f t="shared" si="6"/>
        <v>45627</v>
      </c>
      <c r="C133" s="231" t="s">
        <v>261</v>
      </c>
      <c r="D133" s="229"/>
      <c r="E133" s="229"/>
      <c r="F133" s="229"/>
      <c r="G133" s="230" t="s">
        <v>299</v>
      </c>
      <c r="H133" s="180">
        <f>COUNTA(#REF!)</f>
        <v>1</v>
      </c>
    </row>
    <row r="134" spans="1:8" ht="14.25">
      <c r="A134" s="141">
        <v>45630</v>
      </c>
      <c r="B134" s="142">
        <f t="shared" si="6"/>
        <v>45630</v>
      </c>
      <c r="C134" s="231" t="s">
        <v>261</v>
      </c>
      <c r="D134" s="229"/>
      <c r="E134" s="229" t="s">
        <v>278</v>
      </c>
      <c r="F134" s="229"/>
      <c r="G134" s="230"/>
      <c r="H134" s="180">
        <f>COUNTA(#REF!)</f>
        <v>1</v>
      </c>
    </row>
    <row r="135" spans="1:8" ht="14.25">
      <c r="A135" s="141">
        <v>45633</v>
      </c>
      <c r="B135" s="142">
        <f t="shared" si="6"/>
        <v>45633</v>
      </c>
      <c r="C135" s="231" t="s">
        <v>261</v>
      </c>
      <c r="D135" s="229"/>
      <c r="E135" s="229"/>
      <c r="F135" s="229" t="s">
        <v>305</v>
      </c>
      <c r="G135" s="230"/>
      <c r="H135" s="180">
        <f>COUNTA(#REF!)</f>
        <v>1</v>
      </c>
    </row>
    <row r="136" spans="1:8" ht="14.25">
      <c r="A136" s="141">
        <v>45634</v>
      </c>
      <c r="B136" s="142">
        <f t="shared" si="6"/>
        <v>45634</v>
      </c>
      <c r="C136" s="229"/>
      <c r="D136" s="229"/>
      <c r="E136" s="229"/>
      <c r="F136" s="229" t="s">
        <v>306</v>
      </c>
      <c r="G136" s="230" t="s">
        <v>320</v>
      </c>
      <c r="H136" s="180">
        <f>COUNTA($C175:$G175)</f>
        <v>0</v>
      </c>
    </row>
    <row r="137" spans="1:8" ht="14.25">
      <c r="A137" s="141">
        <v>45640</v>
      </c>
      <c r="B137" s="142">
        <f t="shared" si="6"/>
        <v>45640</v>
      </c>
      <c r="C137" s="228"/>
      <c r="D137" s="229"/>
      <c r="E137" s="229" t="s">
        <v>157</v>
      </c>
      <c r="F137" s="229"/>
      <c r="G137" s="230"/>
      <c r="H137" s="180"/>
    </row>
    <row r="138" spans="1:8" ht="14.25">
      <c r="A138" s="141">
        <v>45641</v>
      </c>
      <c r="B138" s="142">
        <f t="shared" si="6"/>
        <v>45641</v>
      </c>
      <c r="C138" s="228"/>
      <c r="D138" s="229"/>
      <c r="E138" s="229" t="s">
        <v>158</v>
      </c>
      <c r="F138" s="229"/>
      <c r="G138" s="230"/>
      <c r="H138" s="180">
        <f>COUNTA($C177:$G177)</f>
        <v>1</v>
      </c>
    </row>
    <row r="139" spans="1:8" ht="14.25">
      <c r="A139" s="141">
        <v>45647</v>
      </c>
      <c r="B139" s="142">
        <f t="shared" si="6"/>
        <v>45647</v>
      </c>
      <c r="C139" s="228"/>
      <c r="D139" s="229"/>
      <c r="E139" s="229"/>
      <c r="F139" s="229" t="s">
        <v>165</v>
      </c>
      <c r="G139" s="230"/>
      <c r="H139" s="180">
        <f>COUNTA($C180:$G180)</f>
        <v>1</v>
      </c>
    </row>
    <row r="140" spans="1:8" ht="14.25">
      <c r="A140" s="141">
        <v>45648</v>
      </c>
      <c r="B140" s="142">
        <f t="shared" si="6"/>
        <v>45648</v>
      </c>
      <c r="C140" s="228"/>
      <c r="D140" s="229" t="s">
        <v>316</v>
      </c>
      <c r="E140" s="229"/>
      <c r="F140" s="229"/>
      <c r="G140" s="230"/>
      <c r="H140" s="180">
        <f>COUNTA($C181:$G181)</f>
        <v>1</v>
      </c>
    </row>
    <row r="141" spans="1:8" ht="14.25">
      <c r="A141" s="141">
        <v>45652</v>
      </c>
      <c r="B141" s="142" t="str">
        <f t="shared" si="6"/>
        <v>(木･年末)</v>
      </c>
      <c r="C141" s="143"/>
      <c r="D141" s="144"/>
      <c r="E141" s="144"/>
      <c r="F141" s="144"/>
      <c r="G141" s="145"/>
      <c r="H141" s="180">
        <f>COUNTA($C184:$G184)</f>
        <v>0</v>
      </c>
    </row>
    <row r="142" spans="1:8" ht="14.25">
      <c r="A142" s="141">
        <v>45653</v>
      </c>
      <c r="B142" s="142" t="str">
        <f t="shared" si="6"/>
        <v>(金･年末)</v>
      </c>
      <c r="C142" s="143"/>
      <c r="D142" s="144"/>
      <c r="E142" s="144"/>
      <c r="F142" s="144"/>
      <c r="G142" s="145"/>
      <c r="H142" s="180">
        <f>COUNTA($C185:$G185)</f>
        <v>1</v>
      </c>
    </row>
    <row r="143" spans="1:8" ht="14.25">
      <c r="A143" s="141">
        <v>45654</v>
      </c>
      <c r="B143" s="142" t="str">
        <f t="shared" si="6"/>
        <v>(土･年末)</v>
      </c>
      <c r="C143" s="143"/>
      <c r="D143" s="144"/>
      <c r="E143" s="144"/>
      <c r="F143" s="144"/>
      <c r="G143" s="145"/>
      <c r="H143" s="180">
        <f>COUNTA($C186:$G186)</f>
        <v>2</v>
      </c>
    </row>
    <row r="144" spans="1:8" ht="14.25">
      <c r="A144" s="141">
        <v>45655</v>
      </c>
      <c r="B144" s="142" t="str">
        <f t="shared" si="6"/>
        <v>(日･年末)</v>
      </c>
      <c r="C144" s="143"/>
      <c r="D144" s="144"/>
      <c r="E144" s="144"/>
      <c r="F144" s="144"/>
      <c r="G144" s="145"/>
      <c r="H144" s="180">
        <f>COUNTA($C187:$G187)</f>
        <v>2</v>
      </c>
    </row>
    <row r="145" spans="1:8" ht="14.25">
      <c r="A145" s="141">
        <v>45656</v>
      </c>
      <c r="B145" s="142" t="str">
        <f t="shared" si="6"/>
        <v>(月･年末)</v>
      </c>
      <c r="C145" s="143"/>
      <c r="D145" s="144"/>
      <c r="E145" s="144"/>
      <c r="F145" s="144"/>
      <c r="G145" s="145"/>
      <c r="H145" s="180">
        <f>COUNTA($C188:$G188)</f>
        <v>2</v>
      </c>
    </row>
    <row r="146" spans="1:8" ht="14.25">
      <c r="A146" s="141">
        <v>45657</v>
      </c>
      <c r="B146" s="142" t="str">
        <f t="shared" si="6"/>
        <v>(火･年末)</v>
      </c>
      <c r="C146" s="143"/>
      <c r="D146" s="144"/>
      <c r="E146" s="144"/>
      <c r="F146" s="144"/>
      <c r="G146" s="145"/>
      <c r="H146" s="180">
        <f>COUNTA(#REF!)</f>
        <v>1</v>
      </c>
    </row>
    <row r="147" spans="1:8" ht="14.25">
      <c r="A147" s="141">
        <v>45658</v>
      </c>
      <c r="B147" s="142" t="str">
        <f t="shared" si="6"/>
        <v>(水･祝)</v>
      </c>
      <c r="C147" s="143"/>
      <c r="D147" s="144"/>
      <c r="E147" s="144"/>
      <c r="F147" s="144"/>
      <c r="G147" s="145"/>
      <c r="H147" s="180">
        <f>COUNTA($C189:$G189)</f>
        <v>1</v>
      </c>
    </row>
    <row r="148" spans="1:8" ht="14.25">
      <c r="A148" s="141">
        <v>45659</v>
      </c>
      <c r="B148" s="142" t="str">
        <f t="shared" si="6"/>
        <v>(木･年始)</v>
      </c>
      <c r="C148" s="143"/>
      <c r="D148" s="144"/>
      <c r="E148" s="144"/>
      <c r="F148" s="144"/>
      <c r="G148" s="145"/>
      <c r="H148" s="180">
        <f>COUNTA($C190:$G190)</f>
        <v>1</v>
      </c>
    </row>
    <row r="149" spans="1:8" ht="14.25">
      <c r="A149" s="141">
        <v>45660</v>
      </c>
      <c r="B149" s="142" t="str">
        <f t="shared" si="6"/>
        <v>(金･年始)</v>
      </c>
      <c r="C149" s="143"/>
      <c r="D149" s="144"/>
      <c r="E149" s="144"/>
      <c r="F149" s="144"/>
      <c r="G149" s="145"/>
      <c r="H149" s="180">
        <f>COUNTA($C190:$G190)</f>
        <v>1</v>
      </c>
    </row>
    <row r="150" spans="1:8" ht="14.25">
      <c r="A150" s="141">
        <v>45661</v>
      </c>
      <c r="B150" s="142" t="str">
        <f t="shared" si="6"/>
        <v>(土･年始)</v>
      </c>
      <c r="C150" s="143"/>
      <c r="D150" s="144"/>
      <c r="E150" s="144"/>
      <c r="F150" s="144" t="s">
        <v>129</v>
      </c>
      <c r="G150" s="145"/>
      <c r="H150" s="135"/>
    </row>
    <row r="151" spans="1:8" ht="14.25">
      <c r="A151" s="141">
        <v>45662</v>
      </c>
      <c r="B151" s="142">
        <f t="shared" si="6"/>
        <v>45662</v>
      </c>
      <c r="C151" s="143"/>
      <c r="D151" s="144"/>
      <c r="E151" s="144"/>
      <c r="F151" s="144"/>
      <c r="G151" s="145"/>
      <c r="H151" s="135"/>
    </row>
    <row r="152" spans="1:8" ht="14.25">
      <c r="A152" s="141">
        <v>45668</v>
      </c>
      <c r="B152" s="142">
        <f t="shared" si="6"/>
        <v>45668</v>
      </c>
      <c r="C152" s="143"/>
      <c r="D152" s="144" t="s">
        <v>317</v>
      </c>
      <c r="E152" s="144"/>
      <c r="F152" s="144"/>
      <c r="G152" s="145"/>
      <c r="H152" s="135"/>
    </row>
    <row r="153" spans="1:8" ht="14.25">
      <c r="A153" s="141">
        <v>45669</v>
      </c>
      <c r="B153" s="142">
        <f t="shared" si="6"/>
        <v>45669</v>
      </c>
      <c r="C153" s="143"/>
      <c r="D153" s="144" t="s">
        <v>318</v>
      </c>
      <c r="E153" s="144"/>
      <c r="F153" s="144"/>
      <c r="G153" s="145"/>
      <c r="H153" s="135"/>
    </row>
    <row r="154" spans="1:8" ht="14.25">
      <c r="A154" s="141">
        <v>45670</v>
      </c>
      <c r="B154" s="142" t="str">
        <f t="shared" si="6"/>
        <v>(月･祝)</v>
      </c>
      <c r="C154" s="143"/>
      <c r="D154" s="144" t="s">
        <v>319</v>
      </c>
      <c r="E154" s="144"/>
      <c r="F154" s="144"/>
      <c r="G154" s="145"/>
      <c r="H154" s="135"/>
    </row>
    <row r="155" spans="1:8" ht="14.25">
      <c r="A155" s="141">
        <v>45675</v>
      </c>
      <c r="B155" s="142">
        <f t="shared" si="6"/>
        <v>45675</v>
      </c>
      <c r="C155" s="143"/>
      <c r="D155" s="144"/>
      <c r="E155" s="144"/>
      <c r="F155" s="144"/>
      <c r="G155" s="145"/>
      <c r="H155" s="135"/>
    </row>
    <row r="156" spans="1:8" ht="14.25">
      <c r="A156" s="141">
        <v>45676</v>
      </c>
      <c r="B156" s="142">
        <f t="shared" si="6"/>
        <v>45676</v>
      </c>
      <c r="C156" s="143" t="s">
        <v>268</v>
      </c>
      <c r="D156" s="144"/>
      <c r="E156" s="144"/>
      <c r="F156" s="144"/>
      <c r="G156" s="145"/>
      <c r="H156" s="135"/>
    </row>
    <row r="157" spans="1:8" ht="14.25">
      <c r="A157" s="141">
        <v>45682</v>
      </c>
      <c r="B157" s="142">
        <f t="shared" si="6"/>
        <v>45682</v>
      </c>
      <c r="C157" s="143" t="s">
        <v>268</v>
      </c>
      <c r="D157" s="144"/>
      <c r="E157" s="144" t="s">
        <v>79</v>
      </c>
      <c r="F157" s="144" t="s">
        <v>269</v>
      </c>
      <c r="G157" s="145"/>
      <c r="H157" s="135"/>
    </row>
    <row r="158" spans="1:8" ht="14.25">
      <c r="A158" s="141">
        <v>45683</v>
      </c>
      <c r="B158" s="142">
        <f t="shared" si="6"/>
        <v>45683</v>
      </c>
      <c r="C158" s="143"/>
      <c r="D158" s="144"/>
      <c r="E158" s="144" t="s">
        <v>78</v>
      </c>
      <c r="F158" s="159"/>
      <c r="G158" s="145" t="s">
        <v>186</v>
      </c>
      <c r="H158" s="135"/>
    </row>
    <row r="159" spans="1:8" ht="14.25">
      <c r="A159" s="141">
        <v>45687</v>
      </c>
      <c r="B159" s="142">
        <f t="shared" si="6"/>
        <v>45687</v>
      </c>
      <c r="C159" s="143"/>
      <c r="D159" s="144"/>
      <c r="E159" s="144"/>
      <c r="F159" s="144" t="s">
        <v>293</v>
      </c>
      <c r="G159" s="145"/>
      <c r="H159" s="135"/>
    </row>
    <row r="160" spans="1:8" ht="14.25">
      <c r="A160" s="141">
        <v>45688</v>
      </c>
      <c r="B160" s="142">
        <f t="shared" si="6"/>
        <v>45688</v>
      </c>
      <c r="C160" s="143"/>
      <c r="D160" s="144"/>
      <c r="E160" s="144"/>
      <c r="F160" s="144" t="s">
        <v>270</v>
      </c>
      <c r="G160" s="145"/>
      <c r="H160" s="180"/>
    </row>
    <row r="161" spans="1:8" ht="14.25">
      <c r="A161" s="141">
        <v>45689</v>
      </c>
      <c r="B161" s="142">
        <f t="shared" si="6"/>
        <v>45689</v>
      </c>
      <c r="C161" s="143"/>
      <c r="D161" s="144"/>
      <c r="E161" s="144" t="s">
        <v>170</v>
      </c>
      <c r="F161" s="144" t="s">
        <v>220</v>
      </c>
      <c r="G161" s="145"/>
      <c r="H161" s="180"/>
    </row>
    <row r="162" spans="1:8" ht="14.25">
      <c r="A162" s="141">
        <v>45690</v>
      </c>
      <c r="B162" s="142">
        <f t="shared" si="6"/>
        <v>45690</v>
      </c>
      <c r="C162" s="143"/>
      <c r="D162" s="144"/>
      <c r="E162" s="144" t="s">
        <v>204</v>
      </c>
      <c r="F162" s="144"/>
      <c r="G162" s="145"/>
      <c r="H162" s="135"/>
    </row>
    <row r="163" spans="1:8" ht="14.25">
      <c r="A163" s="141">
        <v>45696</v>
      </c>
      <c r="B163" s="142">
        <f t="shared" si="6"/>
        <v>45696</v>
      </c>
      <c r="C163" s="143"/>
      <c r="D163" s="143"/>
      <c r="E163" s="144"/>
      <c r="F163" s="144"/>
      <c r="G163" s="145" t="s">
        <v>271</v>
      </c>
      <c r="H163" s="135"/>
    </row>
    <row r="164" spans="1:8" ht="14.25">
      <c r="A164" s="141">
        <v>45697</v>
      </c>
      <c r="B164" s="142">
        <f t="shared" si="6"/>
        <v>45697</v>
      </c>
      <c r="C164" s="143"/>
      <c r="D164" s="143"/>
      <c r="E164" s="144"/>
      <c r="F164" s="144"/>
      <c r="G164" s="145" t="s">
        <v>272</v>
      </c>
      <c r="H164" s="135"/>
    </row>
    <row r="165" spans="1:8" ht="14.25">
      <c r="A165" s="141">
        <v>45699</v>
      </c>
      <c r="B165" s="142" t="str">
        <f t="shared" si="6"/>
        <v>(火･祝)</v>
      </c>
      <c r="C165" s="143"/>
      <c r="D165" s="144"/>
      <c r="E165" s="144"/>
      <c r="F165" s="144"/>
      <c r="G165" s="145"/>
      <c r="H165" s="135"/>
    </row>
    <row r="166" spans="1:8" ht="14.25">
      <c r="A166" s="141">
        <v>45703</v>
      </c>
      <c r="B166" s="142">
        <f>_xlfn.IFERROR(VLOOKUP($A166,祝日,2,FALSE),$A166)</f>
        <v>45703</v>
      </c>
      <c r="C166" s="143"/>
      <c r="D166" s="144"/>
      <c r="E166" s="144" t="s">
        <v>273</v>
      </c>
      <c r="F166" s="144" t="s">
        <v>277</v>
      </c>
      <c r="G166" s="145"/>
      <c r="H166" s="135"/>
    </row>
    <row r="167" spans="1:8" ht="14.25">
      <c r="A167" s="141">
        <v>45704</v>
      </c>
      <c r="B167" s="142">
        <f>_xlfn.IFERROR(VLOOKUP($A167,祝日,2,FALSE),$A167)</f>
        <v>45704</v>
      </c>
      <c r="C167" s="143"/>
      <c r="D167" s="144"/>
      <c r="E167" s="144" t="s">
        <v>274</v>
      </c>
      <c r="F167" s="144" t="s">
        <v>277</v>
      </c>
      <c r="G167" s="145"/>
      <c r="H167" s="135"/>
    </row>
    <row r="168" spans="1:8" ht="14.25">
      <c r="A168" s="141">
        <v>45710</v>
      </c>
      <c r="B168" s="142">
        <f t="shared" si="6"/>
        <v>45710</v>
      </c>
      <c r="C168" s="143"/>
      <c r="D168" s="144"/>
      <c r="E168" s="144" t="s">
        <v>66</v>
      </c>
      <c r="F168" s="145"/>
      <c r="G168" s="145"/>
      <c r="H168" s="135"/>
    </row>
    <row r="169" spans="1:8" ht="14.25">
      <c r="A169" s="141">
        <v>45711</v>
      </c>
      <c r="B169" s="142" t="str">
        <f t="shared" si="6"/>
        <v>(日･祝)</v>
      </c>
      <c r="C169" s="143"/>
      <c r="D169" s="144"/>
      <c r="E169" s="144" t="s">
        <v>67</v>
      </c>
      <c r="F169" s="145"/>
      <c r="G169" s="145"/>
      <c r="H169" s="135"/>
    </row>
    <row r="170" spans="1:8" ht="14.25">
      <c r="A170" s="141">
        <v>45712</v>
      </c>
      <c r="B170" s="142" t="str">
        <f t="shared" si="6"/>
        <v>(月･休)</v>
      </c>
      <c r="C170" s="143" t="s">
        <v>275</v>
      </c>
      <c r="D170" s="144"/>
      <c r="E170" s="144"/>
      <c r="F170" s="144"/>
      <c r="G170" s="145"/>
      <c r="H170" s="135"/>
    </row>
    <row r="171" spans="1:8" ht="14.25">
      <c r="A171" s="141">
        <v>45717</v>
      </c>
      <c r="B171" s="142">
        <f t="shared" si="6"/>
        <v>45717</v>
      </c>
      <c r="C171" s="143"/>
      <c r="D171" s="144"/>
      <c r="E171" s="144"/>
      <c r="F171" s="144"/>
      <c r="G171" s="164" t="s">
        <v>321</v>
      </c>
      <c r="H171" s="135"/>
    </row>
    <row r="172" spans="1:8" ht="14.25">
      <c r="A172" s="141">
        <v>45718</v>
      </c>
      <c r="B172" s="142">
        <f t="shared" si="6"/>
        <v>45718</v>
      </c>
      <c r="C172" s="143"/>
      <c r="D172" s="144"/>
      <c r="E172" s="144"/>
      <c r="F172" s="144"/>
      <c r="G172" s="164" t="s">
        <v>322</v>
      </c>
      <c r="H172" s="135"/>
    </row>
    <row r="173" spans="1:8" ht="14.25">
      <c r="A173" s="141">
        <v>45724</v>
      </c>
      <c r="B173" s="142">
        <f t="shared" si="6"/>
        <v>45724</v>
      </c>
      <c r="C173" s="143"/>
      <c r="D173" s="144"/>
      <c r="E173" s="144"/>
      <c r="F173" s="166" t="s">
        <v>283</v>
      </c>
      <c r="G173" s="145"/>
      <c r="H173" s="135"/>
    </row>
    <row r="174" spans="1:8" ht="14.25">
      <c r="A174" s="141">
        <v>45725</v>
      </c>
      <c r="B174" s="142">
        <f t="shared" si="6"/>
        <v>45725</v>
      </c>
      <c r="C174" s="143"/>
      <c r="D174" s="144"/>
      <c r="E174" s="144"/>
      <c r="F174" s="164" t="s">
        <v>284</v>
      </c>
      <c r="G174" s="145"/>
      <c r="H174" s="135"/>
    </row>
    <row r="175" spans="1:8" ht="14.25">
      <c r="A175" s="141">
        <v>45736</v>
      </c>
      <c r="B175" s="142" t="str">
        <f t="shared" si="6"/>
        <v>(木･祝)</v>
      </c>
      <c r="C175" s="144"/>
      <c r="D175" s="144"/>
      <c r="E175" s="144"/>
      <c r="F175" s="144"/>
      <c r="G175" s="145"/>
      <c r="H175" s="135"/>
    </row>
    <row r="176" spans="1:8" ht="14.25">
      <c r="A176" s="141">
        <v>45738</v>
      </c>
      <c r="B176" s="142">
        <f t="shared" si="6"/>
        <v>45738</v>
      </c>
      <c r="C176" s="144"/>
      <c r="D176" s="144"/>
      <c r="E176" s="144"/>
      <c r="F176" s="157" t="s">
        <v>12</v>
      </c>
      <c r="G176" s="145"/>
      <c r="H176" s="135"/>
    </row>
    <row r="177" spans="1:8" ht="14.25">
      <c r="A177" s="141">
        <v>45739</v>
      </c>
      <c r="B177" s="142">
        <f t="shared" si="6"/>
        <v>45739</v>
      </c>
      <c r="C177" s="144"/>
      <c r="D177" s="144"/>
      <c r="E177" s="144"/>
      <c r="F177" s="145" t="s">
        <v>13</v>
      </c>
      <c r="G177" s="145"/>
      <c r="H177" s="135"/>
    </row>
    <row r="178" spans="1:8" ht="14.25">
      <c r="A178" s="141">
        <v>45745</v>
      </c>
      <c r="B178" s="142">
        <f t="shared" si="6"/>
        <v>45745</v>
      </c>
      <c r="C178" s="143"/>
      <c r="D178" s="144"/>
      <c r="E178" s="144"/>
      <c r="F178" s="144"/>
      <c r="G178" s="145" t="s">
        <v>206</v>
      </c>
      <c r="H178" s="135"/>
    </row>
    <row r="179" spans="1:8" ht="14.25">
      <c r="A179" s="141">
        <v>45746</v>
      </c>
      <c r="B179" s="142">
        <f t="shared" si="6"/>
        <v>45746</v>
      </c>
      <c r="C179" s="143"/>
      <c r="D179" s="144"/>
      <c r="E179" s="144"/>
      <c r="F179" s="144"/>
      <c r="G179" s="145" t="s">
        <v>205</v>
      </c>
      <c r="H179" s="135"/>
    </row>
    <row r="180" spans="1:8" ht="14.25">
      <c r="A180" s="141">
        <v>45747</v>
      </c>
      <c r="B180" s="142">
        <f t="shared" si="6"/>
        <v>45747</v>
      </c>
      <c r="C180" s="143"/>
      <c r="D180" s="144"/>
      <c r="E180" s="144"/>
      <c r="F180" s="144" t="s">
        <v>141</v>
      </c>
      <c r="G180" s="145"/>
      <c r="H180" s="135"/>
    </row>
    <row r="181" spans="1:8" ht="14.25">
      <c r="A181" s="141">
        <v>45752</v>
      </c>
      <c r="B181" s="142">
        <f t="shared" si="6"/>
        <v>45752</v>
      </c>
      <c r="C181" s="143"/>
      <c r="D181" s="144"/>
      <c r="E181" s="144" t="s">
        <v>55</v>
      </c>
      <c r="F181" s="144"/>
      <c r="G181" s="145"/>
      <c r="H181" s="135"/>
    </row>
    <row r="182" spans="1:8" ht="14.25">
      <c r="A182" s="141">
        <v>45753</v>
      </c>
      <c r="B182" s="142">
        <f t="shared" si="6"/>
        <v>45753</v>
      </c>
      <c r="C182" s="143"/>
      <c r="D182" s="144"/>
      <c r="E182" s="144" t="s">
        <v>68</v>
      </c>
      <c r="F182" s="144"/>
      <c r="G182" s="145"/>
      <c r="H182" s="135"/>
    </row>
    <row r="183" spans="1:8" ht="14.25">
      <c r="A183" s="141">
        <v>45759</v>
      </c>
      <c r="B183" s="142">
        <f t="shared" si="6"/>
        <v>45759</v>
      </c>
      <c r="C183" s="143"/>
      <c r="D183" s="144"/>
      <c r="E183" s="144"/>
      <c r="F183" s="144"/>
      <c r="G183" s="145"/>
      <c r="H183" s="135"/>
    </row>
    <row r="184" spans="1:8" ht="14.25">
      <c r="A184" s="141">
        <v>45760</v>
      </c>
      <c r="B184" s="142">
        <f t="shared" si="6"/>
        <v>45760</v>
      </c>
      <c r="C184" s="143"/>
      <c r="D184" s="144"/>
      <c r="E184" s="144"/>
      <c r="F184" s="144"/>
      <c r="G184" s="145"/>
      <c r="H184" s="135"/>
    </row>
    <row r="185" spans="1:8" ht="14.25">
      <c r="A185" s="141">
        <v>45766</v>
      </c>
      <c r="B185" s="142">
        <f t="shared" si="6"/>
        <v>45766</v>
      </c>
      <c r="C185" s="143"/>
      <c r="D185" s="144"/>
      <c r="E185" s="144" t="s">
        <v>56</v>
      </c>
      <c r="F185" s="144"/>
      <c r="G185" s="145"/>
      <c r="H185" s="135"/>
    </row>
    <row r="186" spans="1:8" ht="14.25">
      <c r="A186" s="141">
        <v>45767</v>
      </c>
      <c r="B186" s="142">
        <f t="shared" si="6"/>
        <v>45767</v>
      </c>
      <c r="C186" s="143"/>
      <c r="D186" s="144"/>
      <c r="E186" s="144" t="s">
        <v>57</v>
      </c>
      <c r="F186" s="144"/>
      <c r="G186" s="145" t="s">
        <v>180</v>
      </c>
      <c r="H186" s="135"/>
    </row>
    <row r="187" spans="1:8" ht="14.25">
      <c r="A187" s="141">
        <v>45773</v>
      </c>
      <c r="B187" s="142">
        <f t="shared" si="6"/>
        <v>45773</v>
      </c>
      <c r="C187" s="143"/>
      <c r="D187" s="144"/>
      <c r="E187" s="144" t="s">
        <v>289</v>
      </c>
      <c r="F187" s="144" t="s">
        <v>291</v>
      </c>
      <c r="G187" s="145"/>
      <c r="H187" s="135"/>
    </row>
    <row r="188" spans="1:8" ht="14.25">
      <c r="A188" s="141">
        <v>45774</v>
      </c>
      <c r="B188" s="142">
        <f>_xlfn.IFERROR(VLOOKUP($A188,祝日,2,FALSE),$A188)</f>
        <v>45774</v>
      </c>
      <c r="C188" s="143"/>
      <c r="D188" s="144"/>
      <c r="E188" s="144" t="s">
        <v>290</v>
      </c>
      <c r="F188" s="144"/>
      <c r="G188" s="145" t="s">
        <v>298</v>
      </c>
      <c r="H188" s="135"/>
    </row>
    <row r="189" spans="1:8" ht="14.25">
      <c r="A189" s="141">
        <v>45776</v>
      </c>
      <c r="B189" s="142" t="str">
        <f>_xlfn.IFERROR(VLOOKUP($A189,祝日,2,FALSE),$A189)</f>
        <v>(火･祝)</v>
      </c>
      <c r="C189" s="143"/>
      <c r="D189" s="144" t="s">
        <v>149</v>
      </c>
      <c r="E189" s="144"/>
      <c r="F189" s="144"/>
      <c r="G189" s="145"/>
      <c r="H189" s="135"/>
    </row>
    <row r="190" spans="1:8" ht="14.25">
      <c r="A190" s="141">
        <v>45777</v>
      </c>
      <c r="B190" s="142" t="str">
        <f>_xlfn.IFERROR(VLOOKUP($A190,祝日,2,FALSE),$A190)</f>
        <v>(水･GW)</v>
      </c>
      <c r="C190" s="143" t="s">
        <v>276</v>
      </c>
      <c r="D190" s="144"/>
      <c r="E190" s="144"/>
      <c r="F190" s="144"/>
      <c r="G190" s="145"/>
      <c r="H190" s="135"/>
    </row>
  </sheetData>
  <sheetProtection/>
  <mergeCells count="3">
    <mergeCell ref="A1:F1"/>
    <mergeCell ref="A2:G2"/>
    <mergeCell ref="A3:B3"/>
  </mergeCells>
  <conditionalFormatting sqref="E31:F31 F59 A59:C59 D59:E61 C72:C73 A73:B73 F74 D73:F73 C93:C97 C99 A176:C176 G70:G73 A5:G5">
    <cfRule type="expression" priority="381" dxfId="492" stopIfTrue="1">
      <formula>MONTH($A5)&lt;&gt;MONTH($A4)</formula>
    </cfRule>
  </conditionalFormatting>
  <conditionalFormatting sqref="A27:G27 G26 A170:G170">
    <cfRule type="expression" priority="380" dxfId="492" stopIfTrue="1">
      <formula>MONTH($A26)&lt;&gt;MONTH($A22)</formula>
    </cfRule>
  </conditionalFormatting>
  <conditionalFormatting sqref="D21 G39">
    <cfRule type="expression" priority="374" dxfId="492" stopIfTrue="1">
      <formula>MONTH($A21)&lt;&gt;MONTH($A20)</formula>
    </cfRule>
  </conditionalFormatting>
  <conditionalFormatting sqref="E21:F21 A38:D38 F38:G38">
    <cfRule type="expression" priority="375" dxfId="492" stopIfTrue="1">
      <formula>MONTH($A21)&lt;&gt;MONTH($A19)</formula>
    </cfRule>
  </conditionalFormatting>
  <conditionalFormatting sqref="A18:G18 A171:G171">
    <cfRule type="expression" priority="376" dxfId="492" stopIfTrue="1">
      <formula>MONTH($A18)&lt;&gt;MONTH($A15)</formula>
    </cfRule>
  </conditionalFormatting>
  <conditionalFormatting sqref="D8:D12 A9:C9 A10:A12 E9:G10 C10 G11:G12 A6:E7 G6:G7 A20:G20 A23:B23 D23 F23:G23 A14:B14 G14 A32:E33 G34:G35 D14 A31:D31 G31 D36:G36 D34:D35 A34:C37 D37 A42:G49 E37:E38 F37:G37">
    <cfRule type="expression" priority="360" dxfId="492" stopIfTrue="1">
      <formula>MONTH($A6)&lt;&gt;MONTH($A5)</formula>
    </cfRule>
  </conditionalFormatting>
  <conditionalFormatting sqref="A8:G8">
    <cfRule type="expression" priority="361" dxfId="492" stopIfTrue="1">
      <formula>MONTH($A8)&lt;&gt;MONTH('2024'!#REF!)</formula>
    </cfRule>
  </conditionalFormatting>
  <conditionalFormatting sqref="A13:B13 G13 A41:E41 D13 G41">
    <cfRule type="expression" priority="363" dxfId="492" stopIfTrue="1">
      <formula>MONTH($A13)&lt;&gt;MONTH($A10)</formula>
    </cfRule>
  </conditionalFormatting>
  <conditionalFormatting sqref="F7">
    <cfRule type="expression" priority="358" dxfId="492" stopIfTrue="1">
      <formula>MONTH($A7)&lt;&gt;MONTH('2024'!#REF!)</formula>
    </cfRule>
  </conditionalFormatting>
  <conditionalFormatting sqref="A19:E19 G19">
    <cfRule type="expression" priority="357" dxfId="492" stopIfTrue="1">
      <formula>MONTH($A19)&lt;&gt;MONTH($A18)</formula>
    </cfRule>
  </conditionalFormatting>
  <conditionalFormatting sqref="F19">
    <cfRule type="expression" priority="356" dxfId="492" stopIfTrue="1">
      <formula>MONTH($A19)&lt;&gt;MONTH($A18)</formula>
    </cfRule>
  </conditionalFormatting>
  <conditionalFormatting sqref="B10:B12">
    <cfRule type="expression" priority="353" dxfId="492" stopIfTrue="1">
      <formula>MONTH($A10)&lt;&gt;MONTH('2024'!#REF!)</formula>
    </cfRule>
  </conditionalFormatting>
  <conditionalFormatting sqref="A53 A55 A57">
    <cfRule type="expression" priority="352" dxfId="492" stopIfTrue="1">
      <formula>MONTH($A53)&lt;&gt;MONTH($A52)</formula>
    </cfRule>
  </conditionalFormatting>
  <conditionalFormatting sqref="F6">
    <cfRule type="expression" priority="350" dxfId="492" stopIfTrue="1">
      <formula>MONTH($A6)&lt;&gt;MONTH('2024'!#REF!)</formula>
    </cfRule>
  </conditionalFormatting>
  <conditionalFormatting sqref="A16:B16 G16 D16">
    <cfRule type="expression" priority="346" dxfId="492" stopIfTrue="1">
      <formula>MONTH($A16)&lt;&gt;MONTH($A15)</formula>
    </cfRule>
  </conditionalFormatting>
  <conditionalFormatting sqref="A21:C21 G21">
    <cfRule type="expression" priority="367" dxfId="492" stopIfTrue="1">
      <formula>MONTH($A21)&lt;&gt;MONTH('2024'!#REF!)</formula>
    </cfRule>
  </conditionalFormatting>
  <conditionalFormatting sqref="A24:D25 F25:G25 F24 A166:D166">
    <cfRule type="expression" priority="368" dxfId="492" stopIfTrue="1">
      <formula>MONTH($A24)&lt;&gt;MONTH($A28)</formula>
    </cfRule>
  </conditionalFormatting>
  <conditionalFormatting sqref="A39:D39 F39:G39">
    <cfRule type="expression" priority="345" dxfId="492" stopIfTrue="1">
      <formula>MONTH($A39)&lt;&gt;MONTH($A38)</formula>
    </cfRule>
  </conditionalFormatting>
  <conditionalFormatting sqref="D22">
    <cfRule type="expression" priority="344" dxfId="492" stopIfTrue="1">
      <formula>MONTH($A22)&lt;&gt;MONTH($A21)</formula>
    </cfRule>
  </conditionalFormatting>
  <conditionalFormatting sqref="C22:C23">
    <cfRule type="expression" priority="343" dxfId="492" stopIfTrue="1">
      <formula>MONTH($A22)&lt;&gt;MONTH('2024'!#REF!)</formula>
    </cfRule>
  </conditionalFormatting>
  <conditionalFormatting sqref="E24:E25">
    <cfRule type="expression" priority="341" dxfId="492" stopIfTrue="1">
      <formula>MONTH($A24)&lt;&gt;MONTH($A23)</formula>
    </cfRule>
  </conditionalFormatting>
  <conditionalFormatting sqref="E23">
    <cfRule type="expression" priority="342" dxfId="492" stopIfTrue="1">
      <formula>MONTH($A23)&lt;&gt;MONTH('2024'!#REF!)</formula>
    </cfRule>
  </conditionalFormatting>
  <conditionalFormatting sqref="A40:E40 G40">
    <cfRule type="expression" priority="336" dxfId="492" stopIfTrue="1">
      <formula>MONTH($A40)&lt;&gt;MONTH($A36)</formula>
    </cfRule>
  </conditionalFormatting>
  <conditionalFormatting sqref="A15:B15 G15 D15">
    <cfRule type="expression" priority="369" dxfId="492" stopIfTrue="1">
      <formula>MONTH($A15)&lt;&gt;MONTH('2024'!#REF!)</formula>
    </cfRule>
  </conditionalFormatting>
  <conditionalFormatting sqref="F16">
    <cfRule type="expression" priority="331" dxfId="492" stopIfTrue="1">
      <formula>MONTH($A16)&lt;&gt;MONTH($A15)</formula>
    </cfRule>
  </conditionalFormatting>
  <conditionalFormatting sqref="F15">
    <cfRule type="expression" priority="332" dxfId="492" stopIfTrue="1">
      <formula>MONTH($A15)&lt;&gt;MONTH($A12)</formula>
    </cfRule>
  </conditionalFormatting>
  <conditionalFormatting sqref="E15">
    <cfRule type="expression" priority="330" dxfId="492" stopIfTrue="1">
      <formula>MONTH($A15)&lt;&gt;MONTH($A12)</formula>
    </cfRule>
  </conditionalFormatting>
  <conditionalFormatting sqref="E16">
    <cfRule type="expression" priority="329" dxfId="492" stopIfTrue="1">
      <formula>MONTH($A16)&lt;&gt;MONTH($A15)</formula>
    </cfRule>
  </conditionalFormatting>
  <conditionalFormatting sqref="F12">
    <cfRule type="expression" priority="328" dxfId="492" stopIfTrue="1">
      <formula>MONTH($A12)&lt;&gt;MONTH($A11)</formula>
    </cfRule>
  </conditionalFormatting>
  <conditionalFormatting sqref="E22">
    <cfRule type="expression" priority="326" dxfId="492" stopIfTrue="1">
      <formula>MONTH($A22)&lt;&gt;MONTH($A21)</formula>
    </cfRule>
  </conditionalFormatting>
  <conditionalFormatting sqref="E35">
    <cfRule type="expression" priority="325" dxfId="492" stopIfTrue="1">
      <formula>MONTH($A35)&lt;&gt;MONTH($A34)</formula>
    </cfRule>
  </conditionalFormatting>
  <conditionalFormatting sqref="E34">
    <cfRule type="expression" priority="324" dxfId="492" stopIfTrue="1">
      <formula>MONTH($A34)&lt;&gt;MONTH($A33)</formula>
    </cfRule>
  </conditionalFormatting>
  <conditionalFormatting sqref="E39">
    <cfRule type="expression" priority="323" dxfId="492" stopIfTrue="1">
      <formula>MONTH($A39)&lt;&gt;MONTH($A38)</formula>
    </cfRule>
  </conditionalFormatting>
  <conditionalFormatting sqref="C13">
    <cfRule type="expression" priority="321" dxfId="492" stopIfTrue="1">
      <formula>MONTH($A13)&lt;&gt;MONTH($A12)</formula>
    </cfRule>
  </conditionalFormatting>
  <conditionalFormatting sqref="A50:G50 A54 A56">
    <cfRule type="expression" priority="378" dxfId="492" stopIfTrue="1">
      <formula>MONTH($A50)&lt;&gt;MONTH('2024'!#REF!)</formula>
    </cfRule>
  </conditionalFormatting>
  <conditionalFormatting sqref="A17:G17">
    <cfRule type="expression" priority="320" dxfId="492" stopIfTrue="1">
      <formula>MONTH($A17)&lt;&gt;MONTH($A14)</formula>
    </cfRule>
  </conditionalFormatting>
  <conditionalFormatting sqref="A22:B22 F22:G22">
    <cfRule type="expression" priority="379" dxfId="492" stopIfTrue="1">
      <formula>MONTH($A22)&lt;&gt;MONTH('2024'!#REF!)</formula>
    </cfRule>
  </conditionalFormatting>
  <conditionalFormatting sqref="A26:E26">
    <cfRule type="expression" priority="319" dxfId="492" stopIfTrue="1">
      <formula>MONTH($A26)&lt;&gt;MONTH($A22)</formula>
    </cfRule>
  </conditionalFormatting>
  <conditionalFormatting sqref="E11">
    <cfRule type="expression" priority="314" dxfId="492" stopIfTrue="1">
      <formula>MONTH($A11)&lt;&gt;MONTH($A8)</formula>
    </cfRule>
  </conditionalFormatting>
  <conditionalFormatting sqref="E12">
    <cfRule type="expression" priority="313" dxfId="492" stopIfTrue="1">
      <formula>MONTH($A12)&lt;&gt;MONTH($A11)</formula>
    </cfRule>
  </conditionalFormatting>
  <conditionalFormatting sqref="C14:C16">
    <cfRule type="expression" priority="312" dxfId="492" stopIfTrue="1">
      <formula>MONTH($A14)&lt;&gt;MONTH($A13)</formula>
    </cfRule>
  </conditionalFormatting>
  <conditionalFormatting sqref="F11">
    <cfRule type="expression" priority="311" dxfId="492" stopIfTrue="1">
      <formula>MONTH($A11)&lt;&gt;MONTH($A9)</formula>
    </cfRule>
  </conditionalFormatting>
  <conditionalFormatting sqref="F26">
    <cfRule type="expression" priority="310" dxfId="492" stopIfTrue="1">
      <formula>MONTH($A26)&lt;&gt;MONTH($A24)</formula>
    </cfRule>
  </conditionalFormatting>
  <conditionalFormatting sqref="F40">
    <cfRule type="expression" priority="309" dxfId="492" stopIfTrue="1">
      <formula>MONTH($A40)&lt;&gt;MONTH($A39)</formula>
    </cfRule>
  </conditionalFormatting>
  <conditionalFormatting sqref="F41">
    <cfRule type="expression" priority="308" dxfId="492" stopIfTrue="1">
      <formula>MONTH($A41)&lt;&gt;MONTH($A39)</formula>
    </cfRule>
  </conditionalFormatting>
  <conditionalFormatting sqref="C12">
    <cfRule type="expression" priority="305" dxfId="492" stopIfTrue="1">
      <formula>MONTH($A12)&lt;&gt;MONTH($A11)</formula>
    </cfRule>
  </conditionalFormatting>
  <conditionalFormatting sqref="C11">
    <cfRule type="expression" priority="304" dxfId="492" stopIfTrue="1">
      <formula>MONTH($A11)&lt;&gt;MONTH($A10)</formula>
    </cfRule>
  </conditionalFormatting>
  <conditionalFormatting sqref="G33">
    <cfRule type="expression" priority="298" dxfId="492" stopIfTrue="1">
      <formula>MONTH($A33)&lt;&gt;MONTH($A32)</formula>
    </cfRule>
  </conditionalFormatting>
  <conditionalFormatting sqref="G32">
    <cfRule type="expression" priority="299" dxfId="492" stopIfTrue="1">
      <formula>MONTH($A32)&lt;&gt;MONTH('2024'!#REF!)</formula>
    </cfRule>
  </conditionalFormatting>
  <conditionalFormatting sqref="F14">
    <cfRule type="expression" priority="297" dxfId="492" stopIfTrue="1">
      <formula>MONTH($A14)&lt;&gt;MONTH($A13)</formula>
    </cfRule>
  </conditionalFormatting>
  <conditionalFormatting sqref="E13">
    <cfRule type="expression" priority="296" dxfId="492" stopIfTrue="1">
      <formula>MONTH($A13)&lt;&gt;MONTH($A10)</formula>
    </cfRule>
  </conditionalFormatting>
  <conditionalFormatting sqref="E14">
    <cfRule type="expression" priority="295" dxfId="492" stopIfTrue="1">
      <formula>MONTH($A14)&lt;&gt;MONTH($A13)</formula>
    </cfRule>
  </conditionalFormatting>
  <conditionalFormatting sqref="F13">
    <cfRule type="expression" priority="294" dxfId="492" stopIfTrue="1">
      <formula>MONTH($A13)&lt;&gt;MONTH($A11)</formula>
    </cfRule>
  </conditionalFormatting>
  <conditionalFormatting sqref="G24">
    <cfRule type="expression" priority="271" dxfId="492" stopIfTrue="1">
      <formula>MONTH($A24)&lt;&gt;MONTH($A23)</formula>
    </cfRule>
  </conditionalFormatting>
  <conditionalFormatting sqref="A28:G30">
    <cfRule type="expression" priority="270" dxfId="492" stopIfTrue="1">
      <formula>MONTH($A28)&lt;&gt;MONTH($A24)</formula>
    </cfRule>
  </conditionalFormatting>
  <conditionalFormatting sqref="F35">
    <cfRule type="expression" priority="262" dxfId="492" stopIfTrue="1">
      <formula>MONTH($A35)&lt;&gt;MONTH($A34)</formula>
    </cfRule>
  </conditionalFormatting>
  <conditionalFormatting sqref="F34">
    <cfRule type="expression" priority="263" dxfId="492" stopIfTrue="1">
      <formula>MONTH($A34)&lt;&gt;MONTH('2024'!#REF!)</formula>
    </cfRule>
  </conditionalFormatting>
  <conditionalFormatting sqref="F33">
    <cfRule type="expression" priority="261" dxfId="492" stopIfTrue="1">
      <formula>MONTH($A33)&lt;&gt;MONTH($A32)</formula>
    </cfRule>
  </conditionalFormatting>
  <conditionalFormatting sqref="F32">
    <cfRule type="expression" priority="260" dxfId="492" stopIfTrue="1">
      <formula>MONTH($A32)&lt;&gt;MONTH($A31)</formula>
    </cfRule>
  </conditionalFormatting>
  <conditionalFormatting sqref="A58:F58 G74 A74:E74">
    <cfRule type="expression" priority="722" dxfId="492" stopIfTrue="1">
      <formula>MONTH($A58)&lt;&gt;MONTH('2024'!#REF!)</formula>
    </cfRule>
  </conditionalFormatting>
  <conditionalFormatting sqref="F77:F78 A71:B71 A114:G115 E172:F172 A76:D78 F76:G76 A113:B113 F113:G113 G112 D113 G77:G80">
    <cfRule type="expression" priority="258" dxfId="492" stopIfTrue="1">
      <formula>MONTH($A71)&lt;&gt;MONTH($A70)</formula>
    </cfRule>
  </conditionalFormatting>
  <conditionalFormatting sqref="A169:D169">
    <cfRule type="expression" priority="257" dxfId="492" stopIfTrue="1">
      <formula>MONTH($A169)&lt;&gt;MONTH($A165)</formula>
    </cfRule>
  </conditionalFormatting>
  <conditionalFormatting sqref="A86:B86 D163 D86:G86 A139:G147 A136:E136 G136:G137 A137:D137 F135:F139">
    <cfRule type="expression" priority="250" dxfId="492" stopIfTrue="1">
      <formula>MONTH($A86)&lt;&gt;MONTH($A85)</formula>
    </cfRule>
  </conditionalFormatting>
  <conditionalFormatting sqref="E163:F163 G116 A138:D138 A177:D177 G138">
    <cfRule type="expression" priority="251" dxfId="492" stopIfTrue="1">
      <formula>MONTH($A116)&lt;&gt;MONTH($A114)</formula>
    </cfRule>
  </conditionalFormatting>
  <conditionalFormatting sqref="E82">
    <cfRule type="expression" priority="253" dxfId="492" stopIfTrue="1">
      <formula>MONTH($A82)&lt;&gt;MONTH('2024'!#REF!)</formula>
    </cfRule>
  </conditionalFormatting>
  <conditionalFormatting sqref="A118:D118 A155:C155 A156:A158 E155:G156 G157 A152:E153 G152:G153 E106:G106 A151:G151 A148 A162:G162 A165:B165 A64:D64 D165 F165:G165 A67:D67 A92:D92 A89:G89 A65:C66 A79:B80 E107 A173:E174 G83 A125:D126 A100:G101 D93:D97 G94:G97 A172:D172 A103:B109 F92:G93 F118 A83:B83 A68:B69 C68:D71 D83:E83 D104:D107 A102:C102 A93:B97 D102:G105 D108:E109 D152:D158 C150:G150 F125 G125:G126 D62:F62 A62:B63 D63 D176:E176 A181:G188 G107:G109 A88:C88 E88:G88 A131:G132 A129:F130 G129 A127:G128">
    <cfRule type="expression" priority="236" dxfId="492" stopIfTrue="1">
      <formula>MONTH($A62)&lt;&gt;MONTH($A61)</formula>
    </cfRule>
  </conditionalFormatting>
  <conditionalFormatting sqref="A154:G154">
    <cfRule type="expression" priority="237" dxfId="492" stopIfTrue="1">
      <formula>MONTH($A154)&lt;&gt;MONTH('2024'!#REF!)</formula>
    </cfRule>
  </conditionalFormatting>
  <conditionalFormatting sqref="A120:D120 C149:G149 A70:B70 F120">
    <cfRule type="expression" priority="238" dxfId="492" stopIfTrue="1">
      <formula>MONTH($A70)&lt;&gt;MONTH($A68)</formula>
    </cfRule>
  </conditionalFormatting>
  <conditionalFormatting sqref="A159:B159 G159 A180:E180 D159 G180">
    <cfRule type="expression" priority="239" dxfId="492" stopIfTrue="1">
      <formula>MONTH($A159)&lt;&gt;MONTH($A156)</formula>
    </cfRule>
  </conditionalFormatting>
  <conditionalFormatting sqref="G91:G92">
    <cfRule type="expression" priority="235" dxfId="492" stopIfTrue="1">
      <formula>MONTH($A91)&lt;&gt;MONTH($A90)</formula>
    </cfRule>
  </conditionalFormatting>
  <conditionalFormatting sqref="F153">
    <cfRule type="expression" priority="234" dxfId="492" stopIfTrue="1">
      <formula>MONTH($A153)&lt;&gt;MONTH('2024'!#REF!)</formula>
    </cfRule>
  </conditionalFormatting>
  <conditionalFormatting sqref="E76:E77">
    <cfRule type="expression" priority="229" dxfId="492" stopIfTrue="1">
      <formula>MONTH($A76)&lt;&gt;MONTH($A75)</formula>
    </cfRule>
  </conditionalFormatting>
  <conditionalFormatting sqref="B156:B158">
    <cfRule type="expression" priority="228" dxfId="492" stopIfTrue="1">
      <formula>MONTH($A156)&lt;&gt;MONTH('2024'!#REF!)</formula>
    </cfRule>
  </conditionalFormatting>
  <conditionalFormatting sqref="A190:C190 E190:G190">
    <cfRule type="expression" priority="227" dxfId="492" stopIfTrue="1">
      <formula>MONTH($A190)&lt;&gt;MONTH($A189)</formula>
    </cfRule>
  </conditionalFormatting>
  <conditionalFormatting sqref="D190">
    <cfRule type="expression" priority="226" dxfId="492" stopIfTrue="1">
      <formula>MONTH($A190)&lt;&gt;MONTH($A189)</formula>
    </cfRule>
  </conditionalFormatting>
  <conditionalFormatting sqref="F152">
    <cfRule type="expression" priority="225" dxfId="492" stopIfTrue="1">
      <formula>MONTH($A152)&lt;&gt;MONTH('2024'!#REF!)</formula>
    </cfRule>
  </conditionalFormatting>
  <conditionalFormatting sqref="D104:D107">
    <cfRule type="expression" priority="224" dxfId="492" stopIfTrue="1">
      <formula>MONTH($A104)&lt;&gt;MONTH($A103)</formula>
    </cfRule>
  </conditionalFormatting>
  <conditionalFormatting sqref="F139">
    <cfRule type="expression" priority="240" dxfId="492" stopIfTrue="1">
      <formula>MONTH($A139)&lt;&gt;MONTH('2024'!#REF!)</formula>
    </cfRule>
  </conditionalFormatting>
  <conditionalFormatting sqref="F140">
    <cfRule type="expression" priority="241" dxfId="492" stopIfTrue="1">
      <formula>MONTH($A140)&lt;&gt;MONTH('2024'!#REF!)</formula>
    </cfRule>
  </conditionalFormatting>
  <conditionalFormatting sqref="A87:C87 A99:B99 D99:G99 E87:G87">
    <cfRule type="expression" priority="242" dxfId="492" stopIfTrue="1">
      <formula>MONTH($A87)&lt;&gt;MONTH('2024'!#REF!)</formula>
    </cfRule>
  </conditionalFormatting>
  <conditionalFormatting sqref="A119:D119 F119">
    <cfRule type="expression" priority="223" dxfId="492" stopIfTrue="1">
      <formula>MONTH($A119)&lt;&gt;MONTH($A117)</formula>
    </cfRule>
  </conditionalFormatting>
  <conditionalFormatting sqref="B148:G148">
    <cfRule type="expression" priority="222" dxfId="492" stopIfTrue="1">
      <formula>MONTH($A148)&lt;&gt;MONTH($A147)</formula>
    </cfRule>
  </conditionalFormatting>
  <conditionalFormatting sqref="A163:C163 G163">
    <cfRule type="expression" priority="243" dxfId="492" stopIfTrue="1">
      <formula>MONTH($A163)&lt;&gt;MONTH('2024'!#REF!)</formula>
    </cfRule>
  </conditionalFormatting>
  <conditionalFormatting sqref="F166">
    <cfRule type="expression" priority="244" dxfId="492" stopIfTrue="1">
      <formula>MONTH($A166)&lt;&gt;MONTH($A170)</formula>
    </cfRule>
  </conditionalFormatting>
  <conditionalFormatting sqref="A178:D178 F178">
    <cfRule type="expression" priority="220" dxfId="492" stopIfTrue="1">
      <formula>MONTH($A178)&lt;&gt;MONTH($A177)</formula>
    </cfRule>
  </conditionalFormatting>
  <conditionalFormatting sqref="G64">
    <cfRule type="expression" priority="218" dxfId="492" stopIfTrue="1">
      <formula>MONTH($A64)&lt;&gt;MONTH($A63)</formula>
    </cfRule>
  </conditionalFormatting>
  <conditionalFormatting sqref="D164">
    <cfRule type="expression" priority="217" dxfId="492" stopIfTrue="1">
      <formula>MONTH($A164)&lt;&gt;MONTH($A163)</formula>
    </cfRule>
  </conditionalFormatting>
  <conditionalFormatting sqref="C164:C165">
    <cfRule type="expression" priority="216" dxfId="492" stopIfTrue="1">
      <formula>MONTH($A164)&lt;&gt;MONTH('2024'!#REF!)</formula>
    </cfRule>
  </conditionalFormatting>
  <conditionalFormatting sqref="E166:E167">
    <cfRule type="expression" priority="214" dxfId="492" stopIfTrue="1">
      <formula>MONTH($A166)&lt;&gt;MONTH($A165)</formula>
    </cfRule>
  </conditionalFormatting>
  <conditionalFormatting sqref="E165">
    <cfRule type="expression" priority="215" dxfId="492" stopIfTrue="1">
      <formula>MONTH($A165)&lt;&gt;MONTH('2024'!#REF!)</formula>
    </cfRule>
  </conditionalFormatting>
  <conditionalFormatting sqref="A84:B84 D84:E84 G84">
    <cfRule type="expression" priority="213" dxfId="492" stopIfTrue="1">
      <formula>MONTH($A84)&lt;&gt;MONTH($A82)</formula>
    </cfRule>
  </conditionalFormatting>
  <conditionalFormatting sqref="A111:B111 D111 F111:G111">
    <cfRule type="expression" priority="211" dxfId="492" stopIfTrue="1">
      <formula>MONTH($A111)&lt;&gt;MONTH($A109)</formula>
    </cfRule>
  </conditionalFormatting>
  <conditionalFormatting sqref="A179:E179 G179">
    <cfRule type="expression" priority="209" dxfId="492" stopIfTrue="1">
      <formula>MONTH($A179)&lt;&gt;MONTH($A175)</formula>
    </cfRule>
  </conditionalFormatting>
  <conditionalFormatting sqref="A116:D116 A61:B61 F116">
    <cfRule type="expression" priority="245" dxfId="492" stopIfTrue="1">
      <formula>MONTH($A61)&lt;&gt;MONTH('2024'!#REF!)</formula>
    </cfRule>
  </conditionalFormatting>
  <conditionalFormatting sqref="A117:D117 F117">
    <cfRule type="expression" priority="246" dxfId="492" stopIfTrue="1">
      <formula>MONTH($A117)&lt;&gt;MONTH('2024'!#REF!)</formula>
    </cfRule>
  </conditionalFormatting>
  <conditionalFormatting sqref="A90:D91 G90">
    <cfRule type="expression" priority="247" dxfId="492" stopIfTrue="1">
      <formula>MONTH($A90)&lt;&gt;MONTH('2024'!#REF!)</formula>
    </cfRule>
  </conditionalFormatting>
  <conditionalFormatting sqref="A81:B81 D81:G81">
    <cfRule type="expression" priority="248" dxfId="492" stopIfTrue="1">
      <formula>MONTH($A81)&lt;&gt;MONTH('2024'!#REF!)</formula>
    </cfRule>
  </conditionalFormatting>
  <conditionalFormatting sqref="G82 A82:B82 D82">
    <cfRule type="expression" priority="249" dxfId="492" stopIfTrue="1">
      <formula>MONTH($A82)&lt;&gt;MONTH('2024'!#REF!)</formula>
    </cfRule>
  </conditionalFormatting>
  <conditionalFormatting sqref="F80">
    <cfRule type="expression" priority="208" dxfId="492" stopIfTrue="1">
      <formula>MONTH($A80)&lt;&gt;MONTH($A79)</formula>
    </cfRule>
  </conditionalFormatting>
  <conditionalFormatting sqref="F79">
    <cfRule type="expression" priority="207" dxfId="492" stopIfTrue="1">
      <formula>MONTH($A79)&lt;&gt;MONTH($A78)</formula>
    </cfRule>
  </conditionalFormatting>
  <conditionalFormatting sqref="E65">
    <cfRule type="expression" priority="206" dxfId="492" stopIfTrue="1">
      <formula>MONTH($A65)&lt;&gt;MONTH($A64)</formula>
    </cfRule>
  </conditionalFormatting>
  <conditionalFormatting sqref="D65:D66">
    <cfRule type="expression" priority="205" dxfId="492" stopIfTrue="1">
      <formula>MONTH($A65)&lt;&gt;MONTH($A64)</formula>
    </cfRule>
  </conditionalFormatting>
  <conditionalFormatting sqref="F158">
    <cfRule type="expression" priority="199" dxfId="492" stopIfTrue="1">
      <formula>MONTH($A158)&lt;&gt;MONTH($A157)</formula>
    </cfRule>
  </conditionalFormatting>
  <conditionalFormatting sqref="F107">
    <cfRule type="expression" priority="198" dxfId="492" stopIfTrue="1">
      <formula>MONTH($A107)&lt;&gt;MONTH($A106)</formula>
    </cfRule>
  </conditionalFormatting>
  <conditionalFormatting sqref="E164">
    <cfRule type="expression" priority="197" dxfId="492" stopIfTrue="1">
      <formula>MONTH($A164)&lt;&gt;MONTH($A163)</formula>
    </cfRule>
  </conditionalFormatting>
  <conditionalFormatting sqref="E178">
    <cfRule type="expression" priority="194" dxfId="492" stopIfTrue="1">
      <formula>MONTH($A178)&lt;&gt;MONTH($A177)</formula>
    </cfRule>
  </conditionalFormatting>
  <conditionalFormatting sqref="E177">
    <cfRule type="expression" priority="193" dxfId="492" stopIfTrue="1">
      <formula>MONTH($A177)&lt;&gt;MONTH($A175)</formula>
    </cfRule>
  </conditionalFormatting>
  <conditionalFormatting sqref="C159">
    <cfRule type="expression" priority="192" dxfId="492" stopIfTrue="1">
      <formula>MONTH($A159)&lt;&gt;MONTH($A158)</formula>
    </cfRule>
  </conditionalFormatting>
  <conditionalFormatting sqref="A85:B85 A189:G189 D85:G85">
    <cfRule type="expression" priority="254" dxfId="492" stopIfTrue="1">
      <formula>MONTH($A85)&lt;&gt;MONTH('2024'!#REF!)</formula>
    </cfRule>
  </conditionalFormatting>
  <conditionalFormatting sqref="A164:B164 F164:G164">
    <cfRule type="expression" priority="255" dxfId="492" stopIfTrue="1">
      <formula>MONTH($A164)&lt;&gt;MONTH('2024'!#REF!)</formula>
    </cfRule>
  </conditionalFormatting>
  <conditionalFormatting sqref="A168:D168">
    <cfRule type="expression" priority="190" dxfId="492" stopIfTrue="1">
      <formula>MONTH($A168)&lt;&gt;MONTH($A164)</formula>
    </cfRule>
  </conditionalFormatting>
  <conditionalFormatting sqref="F82">
    <cfRule type="expression" priority="188" dxfId="492" stopIfTrue="1">
      <formula>MONTH($A82)&lt;&gt;MONTH($A81)</formula>
    </cfRule>
  </conditionalFormatting>
  <conditionalFormatting sqref="F81:F82">
    <cfRule type="expression" priority="189" dxfId="492" stopIfTrue="1">
      <formula>MONTH($A81)&lt;&gt;MONTH('2024'!#REF!)</formula>
    </cfRule>
  </conditionalFormatting>
  <conditionalFormatting sqref="E63:E64">
    <cfRule type="expression" priority="187" dxfId="492" stopIfTrue="1">
      <formula>MONTH($A63)&lt;&gt;MONTH($A62)</formula>
    </cfRule>
  </conditionalFormatting>
  <conditionalFormatting sqref="F63">
    <cfRule type="expression" priority="186" dxfId="492" stopIfTrue="1">
      <formula>MONTH($A63)&lt;&gt;MONTH($A62)</formula>
    </cfRule>
  </conditionalFormatting>
  <conditionalFormatting sqref="C85:C86">
    <cfRule type="expression" priority="185" dxfId="492" stopIfTrue="1">
      <formula>MONTH($A85)&lt;&gt;MONTH('2024'!#REF!)</formula>
    </cfRule>
  </conditionalFormatting>
  <conditionalFormatting sqref="F126">
    <cfRule type="expression" priority="184" dxfId="492" stopIfTrue="1">
      <formula>MONTH($A126)&lt;&gt;MONTH($A125)</formula>
    </cfRule>
  </conditionalFormatting>
  <conditionalFormatting sqref="F157">
    <cfRule type="expression" priority="180" dxfId="492" stopIfTrue="1">
      <formula>MONTH($A157)&lt;&gt;MONTH($A155)</formula>
    </cfRule>
  </conditionalFormatting>
  <conditionalFormatting sqref="F179">
    <cfRule type="expression" priority="178" dxfId="492" stopIfTrue="1">
      <formula>MONTH($A179)&lt;&gt;MONTH($A178)</formula>
    </cfRule>
  </conditionalFormatting>
  <conditionalFormatting sqref="F180">
    <cfRule type="expression" priority="177" dxfId="492" stopIfTrue="1">
      <formula>MONTH($A180)&lt;&gt;MONTH($A178)</formula>
    </cfRule>
  </conditionalFormatting>
  <conditionalFormatting sqref="E80">
    <cfRule type="expression" priority="176" dxfId="492" stopIfTrue="1">
      <formula>MONTH($A80)&lt;&gt;MONTH($A79)</formula>
    </cfRule>
  </conditionalFormatting>
  <conditionalFormatting sqref="D79:D80">
    <cfRule type="expression" priority="175" dxfId="492" stopIfTrue="1">
      <formula>MONTH($A79)&lt;&gt;MONTH($A78)</formula>
    </cfRule>
  </conditionalFormatting>
  <conditionalFormatting sqref="C158">
    <cfRule type="expression" priority="174" dxfId="492" stopIfTrue="1">
      <formula>MONTH($A158)&lt;&gt;MONTH($A157)</formula>
    </cfRule>
  </conditionalFormatting>
  <conditionalFormatting sqref="E96:E97">
    <cfRule type="expression" priority="169" dxfId="492" stopIfTrue="1">
      <formula>MONTH($A96)&lt;&gt;MONTH($A95)</formula>
    </cfRule>
  </conditionalFormatting>
  <conditionalFormatting sqref="F174">
    <cfRule type="expression" priority="167" dxfId="492" stopIfTrue="1">
      <formula>MONTH($A174)&lt;&gt;MONTH($A173)</formula>
    </cfRule>
  </conditionalFormatting>
  <conditionalFormatting sqref="F173">
    <cfRule type="expression" priority="168" dxfId="492" stopIfTrue="1">
      <formula>MONTH($A173)&lt;&gt;MONTH('2024'!#REF!)</formula>
    </cfRule>
  </conditionalFormatting>
  <conditionalFormatting sqref="E159">
    <cfRule type="expression" priority="163" dxfId="492" stopIfTrue="1">
      <formula>MONTH($A159)&lt;&gt;MONTH($A156)</formula>
    </cfRule>
  </conditionalFormatting>
  <conditionalFormatting sqref="F61">
    <cfRule type="expression" priority="256" dxfId="492" stopIfTrue="1">
      <formula>MONTH($A61)&lt;&gt;MONTH('2024'!#REF!)</formula>
    </cfRule>
  </conditionalFormatting>
  <conditionalFormatting sqref="C103:C113">
    <cfRule type="expression" priority="160" dxfId="492" stopIfTrue="1">
      <formula>MONTH($A103)&lt;&gt;MONTH($A102)</formula>
    </cfRule>
  </conditionalFormatting>
  <conditionalFormatting sqref="B54:D55 B53:G53 G56:G57 B56:C57">
    <cfRule type="expression" priority="156" dxfId="492" stopIfTrue="1">
      <formula>MONTH($A53)&lt;&gt;MONTH($A52)</formula>
    </cfRule>
  </conditionalFormatting>
  <conditionalFormatting sqref="A60:C60 F60">
    <cfRule type="expression" priority="157" dxfId="492" stopIfTrue="1">
      <formula>MONTH($A60)&lt;&gt;MONTH($A58)</formula>
    </cfRule>
  </conditionalFormatting>
  <conditionalFormatting sqref="G54:G55">
    <cfRule type="expression" priority="153" dxfId="492" stopIfTrue="1">
      <formula>MONTH($A54)&lt;&gt;MONTH($A53)</formula>
    </cfRule>
  </conditionalFormatting>
  <conditionalFormatting sqref="F57">
    <cfRule type="expression" priority="152" dxfId="492" stopIfTrue="1">
      <formula>MONTH($A57)&lt;&gt;MONTH($A56)</formula>
    </cfRule>
  </conditionalFormatting>
  <conditionalFormatting sqref="E56:E57">
    <cfRule type="expression" priority="151" dxfId="492" stopIfTrue="1">
      <formula>MONTH($A56)&lt;&gt;MONTH($A55)</formula>
    </cfRule>
  </conditionalFormatting>
  <conditionalFormatting sqref="D56:D57">
    <cfRule type="expression" priority="150" dxfId="492" stopIfTrue="1">
      <formula>MONTH($A56)&lt;&gt;MONTH($A55)</formula>
    </cfRule>
  </conditionalFormatting>
  <conditionalFormatting sqref="E54:E55">
    <cfRule type="expression" priority="149" dxfId="492" stopIfTrue="1">
      <formula>MONTH($A54)&lt;&gt;MONTH($A53)</formula>
    </cfRule>
  </conditionalFormatting>
  <conditionalFormatting sqref="A72:B72 D72">
    <cfRule type="expression" priority="148" dxfId="492" stopIfTrue="1">
      <formula>MONTH($A72)&lt;&gt;MONTH('2024'!#REF!)</formula>
    </cfRule>
  </conditionalFormatting>
  <conditionalFormatting sqref="A112:B112 D112 F112:G112">
    <cfRule type="expression" priority="259" dxfId="492" stopIfTrue="1">
      <formula>MONTH($A112)&lt;&gt;MONTH('2024'!#REF!)</formula>
    </cfRule>
  </conditionalFormatting>
  <conditionalFormatting sqref="F54:F56">
    <cfRule type="expression" priority="143" dxfId="492" stopIfTrue="1">
      <formula>MONTH($A54)&lt;&gt;MONTH($A53)</formula>
    </cfRule>
  </conditionalFormatting>
  <conditionalFormatting sqref="F56:F57">
    <cfRule type="expression" priority="142" dxfId="492" stopIfTrue="1">
      <formula>MONTH($A56)&lt;&gt;MONTH($A55)</formula>
    </cfRule>
  </conditionalFormatting>
  <conditionalFormatting sqref="F64">
    <cfRule type="expression" priority="140" dxfId="492" stopIfTrue="1">
      <formula>MONTH($A64)&lt;&gt;MONTH($A63)</formula>
    </cfRule>
  </conditionalFormatting>
  <conditionalFormatting sqref="F65">
    <cfRule type="expression" priority="141" dxfId="492" stopIfTrue="1">
      <formula>MONTH($A65)&lt;&gt;MONTH($A63)</formula>
    </cfRule>
  </conditionalFormatting>
  <conditionalFormatting sqref="A110:B110 D110:G110">
    <cfRule type="expression" priority="135" dxfId="492" stopIfTrue="1">
      <formula>MONTH($A110)&lt;&gt;MONTH($A108)</formula>
    </cfRule>
  </conditionalFormatting>
  <conditionalFormatting sqref="E113">
    <cfRule type="expression" priority="134" dxfId="492" stopIfTrue="1">
      <formula>MONTH($A113)&lt;&gt;MONTH('2024'!#REF!)</formula>
    </cfRule>
  </conditionalFormatting>
  <conditionalFormatting sqref="E116">
    <cfRule type="expression" priority="133" dxfId="492" stopIfTrue="1">
      <formula>MONTH($A116)&lt;&gt;MONTH('2024'!#REF!)</formula>
    </cfRule>
  </conditionalFormatting>
  <conditionalFormatting sqref="G120">
    <cfRule type="expression" priority="131" dxfId="492" stopIfTrue="1">
      <formula>MONTH($A120)&lt;&gt;MONTH($A119)</formula>
    </cfRule>
  </conditionalFormatting>
  <conditionalFormatting sqref="G119">
    <cfRule type="expression" priority="132" dxfId="492" stopIfTrue="1">
      <formula>MONTH($A119)&lt;&gt;MONTH('2024'!#REF!)</formula>
    </cfRule>
  </conditionalFormatting>
  <conditionalFormatting sqref="A121:G121">
    <cfRule type="expression" priority="130" dxfId="492" stopIfTrue="1">
      <formula>MONTH($A121)&lt;&gt;MONTH($A119)</formula>
    </cfRule>
  </conditionalFormatting>
  <conditionalFormatting sqref="E118">
    <cfRule type="expression" priority="128" dxfId="492" stopIfTrue="1">
      <formula>MONTH($A118)&lt;&gt;MONTH($A116)</formula>
    </cfRule>
  </conditionalFormatting>
  <conditionalFormatting sqref="E117">
    <cfRule type="expression" priority="127" dxfId="492" stopIfTrue="1">
      <formula>MONTH($A117)&lt;&gt;MONTH($A115)</formula>
    </cfRule>
  </conditionalFormatting>
  <conditionalFormatting sqref="E118">
    <cfRule type="expression" priority="125" dxfId="492" stopIfTrue="1">
      <formula>MONTH($A118)&lt;&gt;MONTH($A117)</formula>
    </cfRule>
  </conditionalFormatting>
  <conditionalFormatting sqref="E117">
    <cfRule type="expression" priority="126" dxfId="492" stopIfTrue="1">
      <formula>MONTH($A117)&lt;&gt;MONTH($A115)</formula>
    </cfRule>
  </conditionalFormatting>
  <conditionalFormatting sqref="A124:G124">
    <cfRule type="expression" priority="124" dxfId="492" stopIfTrue="1">
      <formula>MONTH($A124)&lt;&gt;MONTH($A123)</formula>
    </cfRule>
  </conditionalFormatting>
  <conditionalFormatting sqref="G118">
    <cfRule type="expression" priority="122" dxfId="492" stopIfTrue="1">
      <formula>MONTH($A118)&lt;&gt;MONTH($A117)</formula>
    </cfRule>
  </conditionalFormatting>
  <conditionalFormatting sqref="G117">
    <cfRule type="expression" priority="123" dxfId="492" stopIfTrue="1">
      <formula>MONTH($A117)&lt;&gt;MONTH('2024'!#REF!)</formula>
    </cfRule>
  </conditionalFormatting>
  <conditionalFormatting sqref="E120">
    <cfRule type="expression" priority="121" dxfId="492" stopIfTrue="1">
      <formula>MONTH($A120)&lt;&gt;MONTH($A118)</formula>
    </cfRule>
  </conditionalFormatting>
  <conditionalFormatting sqref="E119">
    <cfRule type="expression" priority="120" dxfId="492" stopIfTrue="1">
      <formula>MONTH($A119)&lt;&gt;MONTH($A117)</formula>
    </cfRule>
  </conditionalFormatting>
  <conditionalFormatting sqref="E120">
    <cfRule type="expression" priority="118" dxfId="492" stopIfTrue="1">
      <formula>MONTH($A120)&lt;&gt;MONTH($A119)</formula>
    </cfRule>
  </conditionalFormatting>
  <conditionalFormatting sqref="E119">
    <cfRule type="expression" priority="119" dxfId="492" stopIfTrue="1">
      <formula>MONTH($A119)&lt;&gt;MONTH($A117)</formula>
    </cfRule>
  </conditionalFormatting>
  <conditionalFormatting sqref="G166">
    <cfRule type="expression" priority="117" dxfId="492" stopIfTrue="1">
      <formula>MONTH($A166)&lt;&gt;MONTH($A165)</formula>
    </cfRule>
  </conditionalFormatting>
  <conditionalFormatting sqref="C79:C84">
    <cfRule type="expression" priority="115" dxfId="492" stopIfTrue="1">
      <formula>MONTH($A79)&lt;&gt;MONTH($A78)</formula>
    </cfRule>
  </conditionalFormatting>
  <conditionalFormatting sqref="E90:E91">
    <cfRule type="expression" priority="111" dxfId="492" stopIfTrue="1">
      <formula>MONTH($A90)&lt;&gt;MONTH($A89)</formula>
    </cfRule>
  </conditionalFormatting>
  <conditionalFormatting sqref="F72">
    <cfRule type="expression" priority="104" dxfId="492" stopIfTrue="1">
      <formula>MONTH($A72)&lt;&gt;MONTH($A71)</formula>
    </cfRule>
  </conditionalFormatting>
  <conditionalFormatting sqref="E72">
    <cfRule type="expression" priority="103" dxfId="492" stopIfTrue="1">
      <formula>MONTH($A72)&lt;&gt;MONTH($A71)</formula>
    </cfRule>
  </conditionalFormatting>
  <conditionalFormatting sqref="F71">
    <cfRule type="expression" priority="102" dxfId="492" stopIfTrue="1">
      <formula>MONTH($A71)&lt;&gt;MONTH($A70)</formula>
    </cfRule>
  </conditionalFormatting>
  <conditionalFormatting sqref="E71">
    <cfRule type="expression" priority="101" dxfId="492" stopIfTrue="1">
      <formula>MONTH($A71)&lt;&gt;MONTH($A70)</formula>
    </cfRule>
  </conditionalFormatting>
  <conditionalFormatting sqref="F70">
    <cfRule type="expression" priority="100" dxfId="492" stopIfTrue="1">
      <formula>MONTH($A70)&lt;&gt;MONTH($A69)</formula>
    </cfRule>
  </conditionalFormatting>
  <conditionalFormatting sqref="E70">
    <cfRule type="expression" priority="99" dxfId="492" stopIfTrue="1">
      <formula>MONTH($A70)&lt;&gt;MONTH($A69)</formula>
    </cfRule>
  </conditionalFormatting>
  <conditionalFormatting sqref="G67:G69">
    <cfRule type="expression" priority="92" dxfId="492" stopIfTrue="1">
      <formula>MONTH($A63)&lt;&gt;MONTH($A62)</formula>
    </cfRule>
  </conditionalFormatting>
  <conditionalFormatting sqref="G63">
    <cfRule type="expression" priority="91" dxfId="492" stopIfTrue="1">
      <formula>MONTH($A63)&lt;&gt;MONTH('2024'!#REF!)</formula>
    </cfRule>
  </conditionalFormatting>
  <conditionalFormatting sqref="G62">
    <cfRule type="expression" priority="90" dxfId="492" stopIfTrue="1">
      <formula>MONTH($A62)&lt;&gt;MONTH($A60)</formula>
    </cfRule>
  </conditionalFormatting>
  <conditionalFormatting sqref="G61">
    <cfRule type="expression" priority="89" dxfId="492" stopIfTrue="1">
      <formula>MONTH($A61)&lt;&gt;MONTH('2024'!#REF!)</formula>
    </cfRule>
  </conditionalFormatting>
  <conditionalFormatting sqref="G60">
    <cfRule type="expression" priority="88" dxfId="492" stopIfTrue="1">
      <formula>MONTH($A60)&lt;&gt;MONTH($A58)</formula>
    </cfRule>
  </conditionalFormatting>
  <conditionalFormatting sqref="G58:G59">
    <cfRule type="expression" priority="729" dxfId="492" stopIfTrue="1">
      <formula>MONTH($A55)&lt;&gt;MONTH($A54)</formula>
    </cfRule>
  </conditionalFormatting>
  <conditionalFormatting sqref="A75:G75">
    <cfRule type="expression" priority="741" dxfId="492" stopIfTrue="1">
      <formula>MONTH($A75)&lt;&gt;MONTH($A70)</formula>
    </cfRule>
  </conditionalFormatting>
  <conditionalFormatting sqref="D83">
    <cfRule type="expression" priority="86" dxfId="492" stopIfTrue="1">
      <formula>MONTH($A83)&lt;&gt;MONTH($A81)</formula>
    </cfRule>
  </conditionalFormatting>
  <conditionalFormatting sqref="D84">
    <cfRule type="expression" priority="87" dxfId="492" stopIfTrue="1">
      <formula>MONTH($A84)&lt;&gt;MONTH('2024'!#REF!)</formula>
    </cfRule>
  </conditionalFormatting>
  <conditionalFormatting sqref="F69">
    <cfRule type="expression" priority="85" dxfId="492" stopIfTrue="1">
      <formula>MONTH($A69)&lt;&gt;MONTH($A68)</formula>
    </cfRule>
  </conditionalFormatting>
  <conditionalFormatting sqref="F68">
    <cfRule type="expression" priority="83" dxfId="492" stopIfTrue="1">
      <formula>MONTH($A68)&lt;&gt;MONTH($A67)</formula>
    </cfRule>
  </conditionalFormatting>
  <conditionalFormatting sqref="E92:E95">
    <cfRule type="expression" priority="81" dxfId="492" stopIfTrue="1">
      <formula>MONTH($A92)&lt;&gt;MONTH($A91)</formula>
    </cfRule>
  </conditionalFormatting>
  <conditionalFormatting sqref="F90:F91">
    <cfRule type="expression" priority="78" dxfId="492" stopIfTrue="1">
      <formula>MONTH($A90)&lt;&gt;MONTH($A89)</formula>
    </cfRule>
  </conditionalFormatting>
  <conditionalFormatting sqref="F89:F90">
    <cfRule type="expression" priority="79" dxfId="492" stopIfTrue="1">
      <formula>MONTH($A89)&lt;&gt;MONTH('2024'!#REF!)</formula>
    </cfRule>
  </conditionalFormatting>
  <conditionalFormatting sqref="F89:F90">
    <cfRule type="expression" priority="80" dxfId="492" stopIfTrue="1">
      <formula>MONTH($A89)&lt;&gt;MONTH('2024'!#REF!)</formula>
    </cfRule>
  </conditionalFormatting>
  <conditionalFormatting sqref="F94:F95">
    <cfRule type="expression" priority="77" dxfId="492" stopIfTrue="1">
      <formula>MONTH($A94)&lt;&gt;MONTH($A93)</formula>
    </cfRule>
  </conditionalFormatting>
  <conditionalFormatting sqref="F96">
    <cfRule type="expression" priority="76" dxfId="492" stopIfTrue="1">
      <formula>MONTH($A96)&lt;&gt;MONTH($A93)</formula>
    </cfRule>
  </conditionalFormatting>
  <conditionalFormatting sqref="F97">
    <cfRule type="expression" priority="75" dxfId="492" stopIfTrue="1">
      <formula>MONTH($A97)&lt;&gt;MONTH('2024'!#REF!)</formula>
    </cfRule>
  </conditionalFormatting>
  <conditionalFormatting sqref="A98:B98 D98:G98">
    <cfRule type="expression" priority="74" dxfId="492" stopIfTrue="1">
      <formula>MONTH($A98)&lt;&gt;MONTH($A97)</formula>
    </cfRule>
  </conditionalFormatting>
  <conditionalFormatting sqref="C98">
    <cfRule type="expression" priority="73" dxfId="492" stopIfTrue="1">
      <formula>MONTH($A98)&lt;&gt;MONTH('2024'!#REF!)</formula>
    </cfRule>
  </conditionalFormatting>
  <conditionalFormatting sqref="G123">
    <cfRule type="expression" priority="69" dxfId="492" stopIfTrue="1">
      <formula>MONTH($A123)&lt;&gt;MONTH($A122)</formula>
    </cfRule>
  </conditionalFormatting>
  <conditionalFormatting sqref="A122:B122 D122 F122:G122">
    <cfRule type="expression" priority="68" dxfId="492" stopIfTrue="1">
      <formula>MONTH($A122)&lt;&gt;MONTH($A120)</formula>
    </cfRule>
  </conditionalFormatting>
  <conditionalFormatting sqref="C122:C123">
    <cfRule type="expression" priority="67" dxfId="492" stopIfTrue="1">
      <formula>MONTH($A122)&lt;&gt;MONTH($A121)</formula>
    </cfRule>
  </conditionalFormatting>
  <conditionalFormatting sqref="A123:B123 D123 F123:G123">
    <cfRule type="expression" priority="70" dxfId="492" stopIfTrue="1">
      <formula>MONTH($A123)&lt;&gt;MONTH('2024'!#REF!)</formula>
    </cfRule>
  </conditionalFormatting>
  <conditionalFormatting sqref="A135:B135 F135:G135 G134 D135">
    <cfRule type="expression" priority="65" dxfId="492" stopIfTrue="1">
      <formula>MONTH($A134)&lt;&gt;MONTH($A133)</formula>
    </cfRule>
  </conditionalFormatting>
  <conditionalFormatting sqref="A133:B133 D133:G133">
    <cfRule type="expression" priority="64" dxfId="492" stopIfTrue="1">
      <formula>MONTH($A133)&lt;&gt;MONTH($A131)</formula>
    </cfRule>
  </conditionalFormatting>
  <conditionalFormatting sqref="C133:C135">
    <cfRule type="expression" priority="63" dxfId="492" stopIfTrue="1">
      <formula>MONTH($A133)&lt;&gt;MONTH($A132)</formula>
    </cfRule>
  </conditionalFormatting>
  <conditionalFormatting sqref="A134:B134 D134:G134">
    <cfRule type="expression" priority="66" dxfId="492" stopIfTrue="1">
      <formula>MONTH($A134)&lt;&gt;MONTH('2024'!#REF!)</formula>
    </cfRule>
  </conditionalFormatting>
  <conditionalFormatting sqref="E135">
    <cfRule type="expression" priority="62" dxfId="492" stopIfTrue="1">
      <formula>MONTH($A135)&lt;&gt;MONTH('2024'!#REF!)</formula>
    </cfRule>
  </conditionalFormatting>
  <conditionalFormatting sqref="F135:F137">
    <cfRule type="expression" priority="61" dxfId="492" stopIfTrue="1">
      <formula>MONTH($A135)&lt;&gt;MONTH($A133)</formula>
    </cfRule>
  </conditionalFormatting>
  <conditionalFormatting sqref="F135:F139">
    <cfRule type="expression" priority="60" dxfId="492" stopIfTrue="1">
      <formula>MONTH($A135)&lt;&gt;MONTH('2024'!#REF!)</formula>
    </cfRule>
  </conditionalFormatting>
  <conditionalFormatting sqref="F136:F139">
    <cfRule type="expression" priority="59" dxfId="492" stopIfTrue="1">
      <formula>MONTH($A136)&lt;&gt;MONTH('2024'!#REF!)</formula>
    </cfRule>
  </conditionalFormatting>
  <conditionalFormatting sqref="F137">
    <cfRule type="expression" priority="58" dxfId="492" stopIfTrue="1">
      <formula>MONTH($A137)&lt;&gt;MONTH('2024'!#REF!)</formula>
    </cfRule>
  </conditionalFormatting>
  <conditionalFormatting sqref="D152">
    <cfRule type="expression" priority="57" dxfId="492" stopIfTrue="1">
      <formula>MONTH($A152)&lt;&gt;MONTH('2024'!#REF!)</formula>
    </cfRule>
  </conditionalFormatting>
  <conditionalFormatting sqref="E157">
    <cfRule type="expression" priority="56" dxfId="492" stopIfTrue="1">
      <formula>MONTH($A157)&lt;&gt;MONTH($A154)</formula>
    </cfRule>
  </conditionalFormatting>
  <conditionalFormatting sqref="E158">
    <cfRule type="expression" priority="55" dxfId="492" stopIfTrue="1">
      <formula>MONTH($A158)&lt;&gt;MONTH($A157)</formula>
    </cfRule>
  </conditionalFormatting>
  <conditionalFormatting sqref="A149:B150">
    <cfRule type="expression" priority="54" dxfId="492" stopIfTrue="1">
      <formula>MONTH($A149)&lt;&gt;MONTH($A148)</formula>
    </cfRule>
  </conditionalFormatting>
  <conditionalFormatting sqref="C156:C157">
    <cfRule type="expression" priority="53" dxfId="492" stopIfTrue="1">
      <formula>MONTH($A156)&lt;&gt;MONTH($A155)</formula>
    </cfRule>
  </conditionalFormatting>
  <conditionalFormatting sqref="G158">
    <cfRule type="expression" priority="52" dxfId="492" stopIfTrue="1">
      <formula>MONTH($A158)&lt;&gt;MONTH($A157)</formula>
    </cfRule>
  </conditionalFormatting>
  <conditionalFormatting sqref="F159">
    <cfRule type="expression" priority="50" dxfId="492" stopIfTrue="1">
      <formula>MONTH($A159)&lt;&gt;MONTH($A156)</formula>
    </cfRule>
  </conditionalFormatting>
  <conditionalFormatting sqref="A167:D167 F167:G167">
    <cfRule type="expression" priority="744" dxfId="492" stopIfTrue="1">
      <formula>MONTH($A167)&lt;&gt;MONTH('2024'!#REF!)</formula>
    </cfRule>
  </conditionalFormatting>
  <conditionalFormatting sqref="A160:G161">
    <cfRule type="expression" priority="49" dxfId="492" stopIfTrue="1">
      <formula>MONTH($A160)&lt;&gt;MONTH($A159)</formula>
    </cfRule>
  </conditionalFormatting>
  <conditionalFormatting sqref="A175:F175">
    <cfRule type="expression" priority="745" dxfId="492" stopIfTrue="1">
      <formula>MONTH($A175)&lt;&gt;MONTH('2024'!#REF!)</formula>
    </cfRule>
  </conditionalFormatting>
  <conditionalFormatting sqref="F168:G168">
    <cfRule type="expression" priority="48" dxfId="492" stopIfTrue="1">
      <formula>MONTH($A168)&lt;&gt;MONTH($A165)</formula>
    </cfRule>
  </conditionalFormatting>
  <conditionalFormatting sqref="F169:G169">
    <cfRule type="expression" priority="46" dxfId="492" stopIfTrue="1">
      <formula>MONTH($A169)&lt;&gt;MONTH($A168)</formula>
    </cfRule>
  </conditionalFormatting>
  <conditionalFormatting sqref="F128">
    <cfRule type="expression" priority="45" dxfId="492" stopIfTrue="1">
      <formula>MONTH($A128)&lt;&gt;MONTH($A127)</formula>
    </cfRule>
  </conditionalFormatting>
  <conditionalFormatting sqref="E125">
    <cfRule type="expression" priority="43" dxfId="492" stopIfTrue="1">
      <formula>MONTH($A125)&lt;&gt;MONTH($A123)</formula>
    </cfRule>
  </conditionalFormatting>
  <conditionalFormatting sqref="E126">
    <cfRule type="expression" priority="44" dxfId="492" stopIfTrue="1">
      <formula>MONTH($A126)&lt;&gt;MONTH('2024'!#REF!)</formula>
    </cfRule>
  </conditionalFormatting>
  <conditionalFormatting sqref="E122">
    <cfRule type="expression" priority="37" dxfId="492" stopIfTrue="1">
      <formula>MONTH($A122)&lt;&gt;MONTH($A120)</formula>
    </cfRule>
  </conditionalFormatting>
  <conditionalFormatting sqref="E123">
    <cfRule type="expression" priority="38" dxfId="492" stopIfTrue="1">
      <formula>MONTH($A123)&lt;&gt;MONTH('2024'!#REF!)</formula>
    </cfRule>
  </conditionalFormatting>
  <conditionalFormatting sqref="C61">
    <cfRule type="expression" priority="36" dxfId="492" stopIfTrue="1">
      <formula>MONTH($A61)&lt;&gt;MONTH($A59)</formula>
    </cfRule>
  </conditionalFormatting>
  <conditionalFormatting sqref="C62">
    <cfRule type="expression" priority="35" dxfId="492" stopIfTrue="1">
      <formula>MONTH($A62)&lt;&gt;MONTH($A60)</formula>
    </cfRule>
  </conditionalFormatting>
  <conditionalFormatting sqref="C63">
    <cfRule type="expression" priority="34" dxfId="492" stopIfTrue="1">
      <formula>MONTH($A63)&lt;&gt;MONTH($A61)</formula>
    </cfRule>
  </conditionalFormatting>
  <conditionalFormatting sqref="A51:C52">
    <cfRule type="expression" priority="33" dxfId="492" stopIfTrue="1">
      <formula>MONTH($A51)&lt;&gt;MONTH($A50)</formula>
    </cfRule>
  </conditionalFormatting>
  <conditionalFormatting sqref="E51">
    <cfRule type="expression" priority="32" dxfId="492" stopIfTrue="1">
      <formula>MONTH($A51)&lt;&gt;MONTH($A50)</formula>
    </cfRule>
  </conditionalFormatting>
  <conditionalFormatting sqref="D51:D52">
    <cfRule type="expression" priority="31" dxfId="492" stopIfTrue="1">
      <formula>MONTH($A51)&lt;&gt;MONTH($A50)</formula>
    </cfRule>
  </conditionalFormatting>
  <conditionalFormatting sqref="F51:G51">
    <cfRule type="expression" priority="30" dxfId="492" stopIfTrue="1">
      <formula>MONTH($A51)&lt;&gt;MONTH($A49)</formula>
    </cfRule>
  </conditionalFormatting>
  <conditionalFormatting sqref="F52:G52">
    <cfRule type="expression" priority="29" dxfId="492" stopIfTrue="1">
      <formula>MONTH($A52)&lt;&gt;MONTH($A51)</formula>
    </cfRule>
  </conditionalFormatting>
  <conditionalFormatting sqref="E52">
    <cfRule type="expression" priority="28" dxfId="492" stopIfTrue="1">
      <formula>MONTH($A52)&lt;&gt;MONTH($A51)</formula>
    </cfRule>
  </conditionalFormatting>
  <conditionalFormatting sqref="G65">
    <cfRule type="expression" priority="27" dxfId="492" stopIfTrue="1">
      <formula>MONTH($A65)&lt;&gt;MONTH($A63)</formula>
    </cfRule>
  </conditionalFormatting>
  <conditionalFormatting sqref="G66">
    <cfRule type="expression" priority="26" dxfId="492" stopIfTrue="1">
      <formula>MONTH($A66)&lt;&gt;MONTH($A65)</formula>
    </cfRule>
  </conditionalFormatting>
  <conditionalFormatting sqref="F177">
    <cfRule type="expression" priority="23" dxfId="492" stopIfTrue="1">
      <formula>MONTH($A177)&lt;&gt;MONTH($A176)</formula>
    </cfRule>
  </conditionalFormatting>
  <conditionalFormatting sqref="F176">
    <cfRule type="expression" priority="24" dxfId="492" stopIfTrue="1">
      <formula>MONTH($A176)&lt;&gt;MONTH('2024'!#REF!)</formula>
    </cfRule>
  </conditionalFormatting>
  <conditionalFormatting sqref="E78:E79">
    <cfRule type="expression" priority="20" dxfId="492" stopIfTrue="1">
      <formula>MONTH($A78)&lt;&gt;MONTH($A77)</formula>
    </cfRule>
  </conditionalFormatting>
  <conditionalFormatting sqref="E111:E112">
    <cfRule type="expression" priority="19" dxfId="492" stopIfTrue="1">
      <formula>MONTH($A111)&lt;&gt;MONTH($A110)</formula>
    </cfRule>
  </conditionalFormatting>
  <conditionalFormatting sqref="F108">
    <cfRule type="expression" priority="17" dxfId="492" stopIfTrue="1">
      <formula>MONTH($A108)&lt;&gt;MONTH($A106)</formula>
    </cfRule>
  </conditionalFormatting>
  <conditionalFormatting sqref="F109">
    <cfRule type="expression" priority="18" dxfId="492" stopIfTrue="1">
      <formula>MONTH($A109)&lt;&gt;MONTH('2024'!#REF!)</formula>
    </cfRule>
  </conditionalFormatting>
  <conditionalFormatting sqref="E66:E69">
    <cfRule type="expression" priority="16" dxfId="492" stopIfTrue="1">
      <formula>MONTH($A66)&lt;&gt;MONTH($A65)</formula>
    </cfRule>
  </conditionalFormatting>
  <conditionalFormatting sqref="E168:E169">
    <cfRule type="expression" priority="15" dxfId="492" stopIfTrue="1">
      <formula>MONTH($A168)&lt;&gt;MONTH($A167)</formula>
    </cfRule>
  </conditionalFormatting>
  <conditionalFormatting sqref="F67">
    <cfRule type="expression" priority="14" dxfId="492" stopIfTrue="1">
      <formula>MONTH($A67)&lt;&gt;MONTH($A66)</formula>
    </cfRule>
  </conditionalFormatting>
  <conditionalFormatting sqref="F66">
    <cfRule type="expression" priority="13" dxfId="492" stopIfTrue="1">
      <formula>MONTH($A66)&lt;&gt;MONTH($A65)</formula>
    </cfRule>
  </conditionalFormatting>
  <conditionalFormatting sqref="F84">
    <cfRule type="expression" priority="11" dxfId="492" stopIfTrue="1">
      <formula>MONTH($A84)&lt;&gt;MONTH($A83)</formula>
    </cfRule>
  </conditionalFormatting>
  <conditionalFormatting sqref="F83">
    <cfRule type="expression" priority="12" dxfId="492" stopIfTrue="1">
      <formula>MONTH($A83)&lt;&gt;MONTH('2024'!#REF!)</formula>
    </cfRule>
  </conditionalFormatting>
  <conditionalFormatting sqref="D87:D88">
    <cfRule type="expression" priority="6" dxfId="492" stopIfTrue="1">
      <formula>MONTH($A87)&lt;&gt;MONTH($A86)</formula>
    </cfRule>
  </conditionalFormatting>
  <conditionalFormatting sqref="G130">
    <cfRule type="expression" priority="5" dxfId="492" stopIfTrue="1">
      <formula>MONTH($A130)&lt;&gt;MONTH($A128)</formula>
    </cfRule>
  </conditionalFormatting>
  <conditionalFormatting sqref="E137:E138">
    <cfRule type="expression" priority="4" dxfId="492" stopIfTrue="1">
      <formula>MONTH($A137)&lt;&gt;MONTH($A136)</formula>
    </cfRule>
  </conditionalFormatting>
  <conditionalFormatting sqref="F139">
    <cfRule type="expression" priority="3" dxfId="492" stopIfTrue="1">
      <formula>MONTH($A139)&lt;&gt;MONTH($A137)</formula>
    </cfRule>
  </conditionalFormatting>
  <conditionalFormatting sqref="F139">
    <cfRule type="expression" priority="2" dxfId="492" stopIfTrue="1">
      <formula>MONTH($A139)&lt;&gt;MONTH('2024'!#REF!)</formula>
    </cfRule>
  </conditionalFormatting>
  <conditionalFormatting sqref="A4:G4">
    <cfRule type="expression" priority="746" dxfId="492" stopIfTrue="1">
      <formula>MONTH($A4)&lt;&gt;MONTH('2024'!#REF!)</formula>
    </cfRule>
  </conditionalFormatting>
  <conditionalFormatting sqref="G172:G178">
    <cfRule type="expression" priority="1" dxfId="492" stopIfTrue="1">
      <formula>MONTH($A172)&lt;&gt;MONTH($A171)</formula>
    </cfRule>
  </conditionalFormatting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="90" zoomScaleNormal="9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5" sqref="A125:IV270"/>
    </sheetView>
  </sheetViews>
  <sheetFormatPr defaultColWidth="76.625" defaultRowHeight="13.5"/>
  <cols>
    <col min="1" max="1" width="9.50390625" style="160" bestFit="1" customWidth="1"/>
    <col min="2" max="2" width="8.50390625" style="161" bestFit="1" customWidth="1"/>
    <col min="3" max="3" width="22.75390625" style="162" bestFit="1" customWidth="1"/>
    <col min="4" max="4" width="41.625" style="135" bestFit="1" customWidth="1"/>
    <col min="5" max="5" width="38.25390625" style="135" bestFit="1" customWidth="1"/>
    <col min="6" max="6" width="27.25390625" style="135" bestFit="1" customWidth="1"/>
    <col min="7" max="7" width="29.375" style="163" bestFit="1" customWidth="1"/>
    <col min="8" max="8" width="2.50390625" style="134" bestFit="1" customWidth="1"/>
    <col min="9" max="16384" width="76.625" style="135" customWidth="1"/>
  </cols>
  <sheetData>
    <row r="1" spans="1:8" ht="24">
      <c r="A1" s="182" t="s">
        <v>224</v>
      </c>
      <c r="B1" s="182"/>
      <c r="C1" s="182"/>
      <c r="D1" s="182"/>
      <c r="E1" s="182"/>
      <c r="F1" s="182"/>
      <c r="G1" s="133">
        <f ca="1">NOW()</f>
        <v>45300.66100335648</v>
      </c>
      <c r="H1" s="134">
        <v>1</v>
      </c>
    </row>
    <row r="2" spans="1:8" ht="18.75">
      <c r="A2" s="183" t="s">
        <v>38</v>
      </c>
      <c r="B2" s="183"/>
      <c r="C2" s="183"/>
      <c r="D2" s="183"/>
      <c r="E2" s="183"/>
      <c r="F2" s="183"/>
      <c r="G2" s="183"/>
      <c r="H2" s="134">
        <v>1</v>
      </c>
    </row>
    <row r="3" spans="1:8" s="140" customFormat="1" ht="15" customHeight="1">
      <c r="A3" s="184" t="s">
        <v>7</v>
      </c>
      <c r="B3" s="184"/>
      <c r="C3" s="136" t="s">
        <v>8</v>
      </c>
      <c r="D3" s="137" t="s">
        <v>36</v>
      </c>
      <c r="E3" s="137" t="s">
        <v>37</v>
      </c>
      <c r="F3" s="137" t="s">
        <v>9</v>
      </c>
      <c r="G3" s="138" t="s">
        <v>10</v>
      </c>
      <c r="H3" s="139">
        <v>1</v>
      </c>
    </row>
    <row r="4" spans="1:8" s="147" customFormat="1" ht="15" customHeight="1">
      <c r="A4" s="141">
        <v>45108</v>
      </c>
      <c r="B4" s="142">
        <f aca="true" t="shared" si="0" ref="B4:B56">_xlfn.IFERROR(VLOOKUP($A4,祝日,2,FALSE),$A4)</f>
        <v>45108</v>
      </c>
      <c r="C4" s="143"/>
      <c r="D4" s="144"/>
      <c r="E4" s="144" t="s">
        <v>63</v>
      </c>
      <c r="F4" s="144"/>
      <c r="G4" s="145"/>
      <c r="H4" s="146">
        <f aca="true" t="shared" si="1" ref="H4:H11">COUNTA($C52:$G52)</f>
        <v>1</v>
      </c>
    </row>
    <row r="5" spans="1:8" s="147" customFormat="1" ht="15" customHeight="1">
      <c r="A5" s="141">
        <v>45109</v>
      </c>
      <c r="B5" s="142">
        <f t="shared" si="0"/>
        <v>45109</v>
      </c>
      <c r="C5" s="143"/>
      <c r="D5" s="144"/>
      <c r="E5" s="144" t="s">
        <v>63</v>
      </c>
      <c r="F5" s="144"/>
      <c r="G5" s="145"/>
      <c r="H5" s="146">
        <f t="shared" si="1"/>
        <v>2</v>
      </c>
    </row>
    <row r="6" spans="1:8" s="147" customFormat="1" ht="15" customHeight="1">
      <c r="A6" s="141">
        <v>45115</v>
      </c>
      <c r="B6" s="142">
        <f t="shared" si="0"/>
        <v>45115</v>
      </c>
      <c r="C6" s="143"/>
      <c r="D6" s="144"/>
      <c r="E6" s="144"/>
      <c r="F6" s="144"/>
      <c r="G6" s="145" t="s">
        <v>126</v>
      </c>
      <c r="H6" s="146">
        <f t="shared" si="1"/>
        <v>1</v>
      </c>
    </row>
    <row r="7" spans="1:8" s="147" customFormat="1" ht="15" customHeight="1">
      <c r="A7" s="141">
        <v>45116</v>
      </c>
      <c r="B7" s="142">
        <f t="shared" si="0"/>
        <v>45116</v>
      </c>
      <c r="C7" s="143"/>
      <c r="D7" s="144"/>
      <c r="E7" s="144"/>
      <c r="F7" s="144"/>
      <c r="G7" s="145" t="s">
        <v>127</v>
      </c>
      <c r="H7" s="146">
        <f t="shared" si="1"/>
        <v>2</v>
      </c>
    </row>
    <row r="8" spans="1:8" s="147" customFormat="1" ht="15" customHeight="1">
      <c r="A8" s="141">
        <v>45122</v>
      </c>
      <c r="B8" s="142">
        <f t="shared" si="0"/>
        <v>45122</v>
      </c>
      <c r="C8" s="144" t="s">
        <v>211</v>
      </c>
      <c r="D8" s="144"/>
      <c r="E8" s="144"/>
      <c r="F8" s="144" t="s">
        <v>125</v>
      </c>
      <c r="G8" s="145"/>
      <c r="H8" s="146">
        <f t="shared" si="1"/>
        <v>2</v>
      </c>
    </row>
    <row r="9" spans="1:8" s="147" customFormat="1" ht="15" customHeight="1">
      <c r="A9" s="141">
        <v>45123</v>
      </c>
      <c r="B9" s="142">
        <f t="shared" si="0"/>
        <v>45123</v>
      </c>
      <c r="C9" s="144" t="s">
        <v>211</v>
      </c>
      <c r="D9" s="144"/>
      <c r="E9" s="144"/>
      <c r="F9" s="144"/>
      <c r="G9" s="145"/>
      <c r="H9" s="146">
        <f t="shared" si="1"/>
        <v>1</v>
      </c>
    </row>
    <row r="10" spans="1:8" s="147" customFormat="1" ht="15" customHeight="1">
      <c r="A10" s="141">
        <v>45124</v>
      </c>
      <c r="B10" s="142" t="str">
        <f t="shared" si="0"/>
        <v>(月･祝)</v>
      </c>
      <c r="C10" s="144" t="s">
        <v>211</v>
      </c>
      <c r="D10" s="144"/>
      <c r="E10" s="144"/>
      <c r="F10" s="144"/>
      <c r="G10" s="145" t="s">
        <v>195</v>
      </c>
      <c r="H10" s="146">
        <f t="shared" si="1"/>
        <v>2</v>
      </c>
    </row>
    <row r="11" spans="1:8" s="147" customFormat="1" ht="15" customHeight="1">
      <c r="A11" s="141">
        <v>45129</v>
      </c>
      <c r="B11" s="142">
        <f t="shared" si="0"/>
        <v>45129</v>
      </c>
      <c r="C11" s="144" t="s">
        <v>211</v>
      </c>
      <c r="D11" s="144"/>
      <c r="E11" s="144"/>
      <c r="F11" s="144" t="s">
        <v>80</v>
      </c>
      <c r="G11" s="145"/>
      <c r="H11" s="146">
        <f t="shared" si="1"/>
        <v>2</v>
      </c>
    </row>
    <row r="12" spans="1:8" s="147" customFormat="1" ht="15" customHeight="1">
      <c r="A12" s="141">
        <v>45130</v>
      </c>
      <c r="B12" s="142">
        <f t="shared" si="0"/>
        <v>45130</v>
      </c>
      <c r="C12" s="144" t="s">
        <v>211</v>
      </c>
      <c r="D12" s="144"/>
      <c r="E12" s="144"/>
      <c r="F12" s="144" t="s">
        <v>81</v>
      </c>
      <c r="G12" s="145"/>
      <c r="H12" s="146">
        <f>COUNTA($C61:$G61)</f>
        <v>2</v>
      </c>
    </row>
    <row r="13" spans="1:8" s="147" customFormat="1" ht="15" customHeight="1">
      <c r="A13" s="141">
        <v>45136</v>
      </c>
      <c r="B13" s="142">
        <f t="shared" si="0"/>
        <v>45136</v>
      </c>
      <c r="C13" s="143"/>
      <c r="D13" s="144" t="s">
        <v>197</v>
      </c>
      <c r="E13" s="144"/>
      <c r="F13" s="144"/>
      <c r="G13" s="145"/>
      <c r="H13" s="146">
        <f>COUNTA($C61:$G61)</f>
        <v>2</v>
      </c>
    </row>
    <row r="14" spans="1:8" s="147" customFormat="1" ht="15" customHeight="1">
      <c r="A14" s="141">
        <v>45137</v>
      </c>
      <c r="B14" s="142">
        <f t="shared" si="0"/>
        <v>45137</v>
      </c>
      <c r="C14" s="143"/>
      <c r="D14" s="144" t="s">
        <v>197</v>
      </c>
      <c r="E14" s="144"/>
      <c r="F14" s="144"/>
      <c r="G14" s="145"/>
      <c r="H14" s="146">
        <f>COUNTA($C63:$G63)</f>
        <v>2</v>
      </c>
    </row>
    <row r="15" spans="1:8" s="147" customFormat="1" ht="15" customHeight="1">
      <c r="A15" s="148">
        <v>45138</v>
      </c>
      <c r="B15" s="149">
        <f t="shared" si="0"/>
        <v>45138</v>
      </c>
      <c r="C15" s="150"/>
      <c r="D15" s="151"/>
      <c r="E15" s="151"/>
      <c r="F15" s="151" t="s">
        <v>196</v>
      </c>
      <c r="G15" s="152"/>
      <c r="H15" s="146">
        <f>COUNTA($C65:$G65)</f>
        <v>1</v>
      </c>
    </row>
    <row r="16" spans="1:8" s="147" customFormat="1" ht="15" customHeight="1">
      <c r="A16" s="153">
        <v>45143</v>
      </c>
      <c r="B16" s="154">
        <f t="shared" si="0"/>
        <v>45143</v>
      </c>
      <c r="C16" s="155"/>
      <c r="D16" s="156"/>
      <c r="E16" s="156"/>
      <c r="F16" s="156" t="s">
        <v>14</v>
      </c>
      <c r="G16" s="157"/>
      <c r="H16" s="146">
        <f>COUNTA($C67:$G67)</f>
        <v>1</v>
      </c>
    </row>
    <row r="17" spans="1:8" s="147" customFormat="1" ht="15" customHeight="1">
      <c r="A17" s="141">
        <v>45144</v>
      </c>
      <c r="B17" s="142">
        <f t="shared" si="0"/>
        <v>45144</v>
      </c>
      <c r="C17" s="143"/>
      <c r="D17" s="144"/>
      <c r="E17" s="144"/>
      <c r="F17" s="144" t="s">
        <v>15</v>
      </c>
      <c r="G17" s="145"/>
      <c r="H17" s="146">
        <f>COUNTA(#REF!)</f>
        <v>1</v>
      </c>
    </row>
    <row r="18" spans="1:8" s="147" customFormat="1" ht="15" customHeight="1">
      <c r="A18" s="141">
        <v>45149</v>
      </c>
      <c r="B18" s="142" t="str">
        <f t="shared" si="0"/>
        <v>(金･祝)</v>
      </c>
      <c r="C18" s="143"/>
      <c r="D18" s="144"/>
      <c r="E18" s="144"/>
      <c r="F18" s="144"/>
      <c r="G18" s="145"/>
      <c r="H18" s="146"/>
    </row>
    <row r="19" spans="1:8" s="147" customFormat="1" ht="15" customHeight="1">
      <c r="A19" s="141">
        <v>45150</v>
      </c>
      <c r="B19" s="142">
        <f t="shared" si="0"/>
        <v>45150</v>
      </c>
      <c r="C19" s="143"/>
      <c r="D19" s="144"/>
      <c r="E19" s="144"/>
      <c r="F19" s="144" t="s">
        <v>71</v>
      </c>
      <c r="G19" s="145"/>
      <c r="H19" s="146">
        <f aca="true" t="shared" si="2" ref="H19:H24">COUNTA($C69:$G69)</f>
        <v>1</v>
      </c>
    </row>
    <row r="20" spans="1:8" s="147" customFormat="1" ht="15" customHeight="1">
      <c r="A20" s="141">
        <v>45151</v>
      </c>
      <c r="B20" s="142">
        <f t="shared" si="0"/>
        <v>45151</v>
      </c>
      <c r="C20" s="143"/>
      <c r="D20" s="144"/>
      <c r="E20" s="144"/>
      <c r="F20" s="144" t="s">
        <v>72</v>
      </c>
      <c r="G20" s="145"/>
      <c r="H20" s="146">
        <f t="shared" si="2"/>
        <v>1</v>
      </c>
    </row>
    <row r="21" spans="1:8" s="147" customFormat="1" ht="15" customHeight="1">
      <c r="A21" s="141">
        <v>45157</v>
      </c>
      <c r="B21" s="142">
        <f t="shared" si="0"/>
        <v>45157</v>
      </c>
      <c r="C21" s="143" t="s">
        <v>218</v>
      </c>
      <c r="D21" s="144"/>
      <c r="E21" s="144"/>
      <c r="F21" s="144"/>
      <c r="G21" s="145" t="s">
        <v>69</v>
      </c>
      <c r="H21" s="146">
        <f t="shared" si="2"/>
        <v>0</v>
      </c>
    </row>
    <row r="22" spans="1:8" s="147" customFormat="1" ht="15" customHeight="1">
      <c r="A22" s="141">
        <v>45158</v>
      </c>
      <c r="B22" s="142">
        <f t="shared" si="0"/>
        <v>45158</v>
      </c>
      <c r="C22" s="143" t="s">
        <v>217</v>
      </c>
      <c r="D22" s="144"/>
      <c r="E22" s="144"/>
      <c r="F22" s="144"/>
      <c r="G22" s="145" t="s">
        <v>70</v>
      </c>
      <c r="H22" s="146">
        <f t="shared" si="2"/>
        <v>0</v>
      </c>
    </row>
    <row r="23" spans="1:8" s="147" customFormat="1" ht="15" customHeight="1">
      <c r="A23" s="141">
        <v>45164</v>
      </c>
      <c r="B23" s="142">
        <f t="shared" si="0"/>
        <v>45164</v>
      </c>
      <c r="C23" s="143" t="s">
        <v>217</v>
      </c>
      <c r="D23" s="144"/>
      <c r="E23" s="144"/>
      <c r="F23" s="144" t="s">
        <v>16</v>
      </c>
      <c r="G23" s="145"/>
      <c r="H23" s="146">
        <f t="shared" si="2"/>
        <v>0</v>
      </c>
    </row>
    <row r="24" spans="1:8" s="147" customFormat="1" ht="15" customHeight="1">
      <c r="A24" s="141">
        <v>45165</v>
      </c>
      <c r="B24" s="142">
        <f t="shared" si="0"/>
        <v>45165</v>
      </c>
      <c r="C24" s="143" t="s">
        <v>217</v>
      </c>
      <c r="D24" s="144"/>
      <c r="E24" s="144"/>
      <c r="F24" s="144" t="s">
        <v>35</v>
      </c>
      <c r="G24" s="145"/>
      <c r="H24" s="146">
        <f t="shared" si="2"/>
        <v>0</v>
      </c>
    </row>
    <row r="25" spans="1:8" s="147" customFormat="1" ht="15" customHeight="1">
      <c r="A25" s="141">
        <v>45168</v>
      </c>
      <c r="B25" s="142">
        <f t="shared" si="0"/>
        <v>45168</v>
      </c>
      <c r="C25" s="143" t="s">
        <v>217</v>
      </c>
      <c r="D25" s="144"/>
      <c r="E25" s="144"/>
      <c r="F25" s="144" t="s">
        <v>145</v>
      </c>
      <c r="G25" s="145"/>
      <c r="H25" s="146">
        <f>COUNTA($C75:$G75)</f>
        <v>0</v>
      </c>
    </row>
    <row r="26" spans="1:8" s="147" customFormat="1" ht="15" customHeight="1">
      <c r="A26" s="141">
        <v>45169</v>
      </c>
      <c r="B26" s="142">
        <f t="shared" si="0"/>
        <v>45169</v>
      </c>
      <c r="C26" s="143" t="s">
        <v>217</v>
      </c>
      <c r="D26" s="144"/>
      <c r="E26" s="144"/>
      <c r="F26" s="144" t="s">
        <v>146</v>
      </c>
      <c r="G26" s="145"/>
      <c r="H26" s="146">
        <f aca="true" t="shared" si="3" ref="H26:H36">COUNTA($C77:$G77)</f>
        <v>0</v>
      </c>
    </row>
    <row r="27" spans="1:8" s="147" customFormat="1" ht="15" customHeight="1">
      <c r="A27" s="141">
        <v>45171</v>
      </c>
      <c r="B27" s="142">
        <f t="shared" si="0"/>
        <v>45171</v>
      </c>
      <c r="C27" s="143" t="s">
        <v>217</v>
      </c>
      <c r="D27" s="144"/>
      <c r="E27" s="144"/>
      <c r="F27" s="144"/>
      <c r="G27" s="145" t="s">
        <v>222</v>
      </c>
      <c r="H27" s="146">
        <f t="shared" si="3"/>
        <v>0</v>
      </c>
    </row>
    <row r="28" spans="1:8" s="147" customFormat="1" ht="15" customHeight="1">
      <c r="A28" s="141">
        <v>45172</v>
      </c>
      <c r="B28" s="142">
        <f t="shared" si="0"/>
        <v>45172</v>
      </c>
      <c r="C28" s="143"/>
      <c r="D28" s="144"/>
      <c r="E28" s="144"/>
      <c r="F28" s="144"/>
      <c r="G28" s="145" t="s">
        <v>222</v>
      </c>
      <c r="H28" s="146">
        <f t="shared" si="3"/>
        <v>0</v>
      </c>
    </row>
    <row r="29" spans="1:8" s="147" customFormat="1" ht="15" customHeight="1">
      <c r="A29" s="141">
        <v>45178</v>
      </c>
      <c r="B29" s="142">
        <f t="shared" si="0"/>
        <v>45178</v>
      </c>
      <c r="C29" s="158"/>
      <c r="D29" s="144" t="s">
        <v>39</v>
      </c>
      <c r="E29" s="144"/>
      <c r="F29" s="144"/>
      <c r="G29" s="145"/>
      <c r="H29" s="146">
        <f t="shared" si="3"/>
        <v>1</v>
      </c>
    </row>
    <row r="30" spans="1:8" ht="14.25">
      <c r="A30" s="141">
        <v>45179</v>
      </c>
      <c r="B30" s="142">
        <f t="shared" si="0"/>
        <v>45179</v>
      </c>
      <c r="C30" s="158"/>
      <c r="D30" s="144" t="s">
        <v>44</v>
      </c>
      <c r="E30" s="144"/>
      <c r="F30" s="144"/>
      <c r="G30" s="145"/>
      <c r="H30" s="146">
        <f t="shared" si="3"/>
        <v>1</v>
      </c>
    </row>
    <row r="31" spans="1:8" ht="14.25">
      <c r="A31" s="141">
        <v>45185</v>
      </c>
      <c r="B31" s="142">
        <f t="shared" si="0"/>
        <v>45185</v>
      </c>
      <c r="C31" s="158"/>
      <c r="D31" s="144" t="s">
        <v>187</v>
      </c>
      <c r="E31" s="144"/>
      <c r="F31" s="144"/>
      <c r="G31" s="145"/>
      <c r="H31" s="146">
        <f t="shared" si="3"/>
        <v>1</v>
      </c>
    </row>
    <row r="32" spans="1:8" ht="14.25">
      <c r="A32" s="141">
        <v>45186</v>
      </c>
      <c r="B32" s="142">
        <f t="shared" si="0"/>
        <v>45186</v>
      </c>
      <c r="C32" s="158"/>
      <c r="D32" s="144" t="s">
        <v>17</v>
      </c>
      <c r="E32" s="144"/>
      <c r="F32" s="144"/>
      <c r="G32" s="145"/>
      <c r="H32" s="146">
        <f t="shared" si="3"/>
        <v>1</v>
      </c>
    </row>
    <row r="33" spans="1:8" ht="14.25">
      <c r="A33" s="141">
        <v>45187</v>
      </c>
      <c r="B33" s="142" t="str">
        <f t="shared" si="0"/>
        <v>(月･祝)</v>
      </c>
      <c r="C33" s="158"/>
      <c r="D33" s="144"/>
      <c r="E33" s="144"/>
      <c r="F33" s="144" t="s">
        <v>207</v>
      </c>
      <c r="G33" s="145"/>
      <c r="H33" s="146">
        <f t="shared" si="3"/>
        <v>0</v>
      </c>
    </row>
    <row r="34" spans="1:8" ht="14.25">
      <c r="A34" s="141">
        <v>45192</v>
      </c>
      <c r="B34" s="142" t="str">
        <f t="shared" si="0"/>
        <v>(土･祝)</v>
      </c>
      <c r="C34" s="158" t="s">
        <v>219</v>
      </c>
      <c r="D34" s="144"/>
      <c r="E34" s="144" t="s">
        <v>201</v>
      </c>
      <c r="F34" s="144"/>
      <c r="G34" s="145"/>
      <c r="H34" s="146">
        <f t="shared" si="3"/>
        <v>0</v>
      </c>
    </row>
    <row r="35" spans="1:8" ht="14.25">
      <c r="A35" s="141">
        <v>45193</v>
      </c>
      <c r="B35" s="142">
        <f t="shared" si="0"/>
        <v>45193</v>
      </c>
      <c r="C35" s="158" t="s">
        <v>219</v>
      </c>
      <c r="D35" s="144"/>
      <c r="E35" s="144" t="s">
        <v>65</v>
      </c>
      <c r="F35" s="144"/>
      <c r="G35" s="145"/>
      <c r="H35" s="146">
        <f t="shared" si="3"/>
        <v>2</v>
      </c>
    </row>
    <row r="36" spans="1:8" ht="14.25">
      <c r="A36" s="141">
        <v>45198</v>
      </c>
      <c r="B36" s="142">
        <f t="shared" si="0"/>
        <v>45198</v>
      </c>
      <c r="C36" s="158" t="s">
        <v>219</v>
      </c>
      <c r="D36" s="144"/>
      <c r="E36" s="144"/>
      <c r="F36" s="144" t="s">
        <v>200</v>
      </c>
      <c r="G36" s="145"/>
      <c r="H36" s="146">
        <f t="shared" si="3"/>
        <v>1</v>
      </c>
    </row>
    <row r="37" spans="1:8" ht="14.25">
      <c r="A37" s="141">
        <v>45199</v>
      </c>
      <c r="B37" s="142">
        <f t="shared" si="0"/>
        <v>45199</v>
      </c>
      <c r="C37" s="158" t="s">
        <v>219</v>
      </c>
      <c r="D37" s="144"/>
      <c r="E37" s="144"/>
      <c r="F37" s="144" t="s">
        <v>199</v>
      </c>
      <c r="G37" s="145"/>
      <c r="H37" s="146">
        <f>COUNTA(#REF!)</f>
        <v>1</v>
      </c>
    </row>
    <row r="38" spans="1:8" ht="14.25">
      <c r="A38" s="141">
        <v>45200</v>
      </c>
      <c r="B38" s="142">
        <f t="shared" si="0"/>
        <v>45200</v>
      </c>
      <c r="C38" s="158" t="s">
        <v>219</v>
      </c>
      <c r="D38" s="144"/>
      <c r="E38" s="144"/>
      <c r="F38" s="144" t="s">
        <v>198</v>
      </c>
      <c r="G38" s="145"/>
      <c r="H38" s="146">
        <f>COUNTA(#REF!)</f>
        <v>1</v>
      </c>
    </row>
    <row r="39" spans="1:8" ht="14.25">
      <c r="A39" s="141">
        <v>45206</v>
      </c>
      <c r="B39" s="142">
        <f t="shared" si="0"/>
        <v>45206</v>
      </c>
      <c r="C39" s="158" t="s">
        <v>219</v>
      </c>
      <c r="D39" s="144"/>
      <c r="E39" s="144"/>
      <c r="F39" s="144"/>
      <c r="G39" s="145" t="s">
        <v>73</v>
      </c>
      <c r="H39" s="146"/>
    </row>
    <row r="40" spans="1:8" ht="14.25">
      <c r="A40" s="141">
        <v>45207</v>
      </c>
      <c r="B40" s="142">
        <f t="shared" si="0"/>
        <v>45207</v>
      </c>
      <c r="C40" s="158" t="s">
        <v>219</v>
      </c>
      <c r="D40" s="144"/>
      <c r="E40" s="144"/>
      <c r="F40" s="144"/>
      <c r="G40" s="145" t="s">
        <v>74</v>
      </c>
      <c r="H40" s="146"/>
    </row>
    <row r="41" spans="1:8" ht="14.25">
      <c r="A41" s="141">
        <v>45208</v>
      </c>
      <c r="B41" s="142" t="str">
        <f t="shared" si="0"/>
        <v>(月･祝)</v>
      </c>
      <c r="C41" s="143"/>
      <c r="D41" s="144"/>
      <c r="E41" s="144"/>
      <c r="F41" s="144"/>
      <c r="G41" s="164" t="s">
        <v>223</v>
      </c>
      <c r="H41" s="146">
        <f>COUNTA(#REF!)</f>
        <v>1</v>
      </c>
    </row>
    <row r="42" spans="1:8" ht="14.25">
      <c r="A42" s="141">
        <v>45213</v>
      </c>
      <c r="B42" s="142">
        <f t="shared" si="0"/>
        <v>45213</v>
      </c>
      <c r="C42" s="143"/>
      <c r="D42" s="144"/>
      <c r="E42" s="144"/>
      <c r="F42" s="144"/>
      <c r="G42" s="145" t="s">
        <v>202</v>
      </c>
      <c r="H42" s="146"/>
    </row>
    <row r="43" spans="1:8" ht="14.25">
      <c r="A43" s="141">
        <v>45214</v>
      </c>
      <c r="B43" s="142">
        <f t="shared" si="0"/>
        <v>45214</v>
      </c>
      <c r="C43" s="143"/>
      <c r="D43" s="144"/>
      <c r="E43" s="144"/>
      <c r="F43" s="144"/>
      <c r="G43" s="145" t="s">
        <v>203</v>
      </c>
      <c r="H43" s="146">
        <f>COUNTA($C92:$G92)</f>
        <v>1</v>
      </c>
    </row>
    <row r="44" spans="1:8" ht="14.25">
      <c r="A44" s="141">
        <v>45220</v>
      </c>
      <c r="B44" s="142">
        <f t="shared" si="0"/>
        <v>45220</v>
      </c>
      <c r="C44" s="143"/>
      <c r="D44" s="144"/>
      <c r="E44" s="144"/>
      <c r="F44" s="144"/>
      <c r="G44" s="145" t="s">
        <v>221</v>
      </c>
      <c r="H44" s="146">
        <f>COUNTA(#REF!)</f>
        <v>1</v>
      </c>
    </row>
    <row r="45" spans="1:8" ht="14.25">
      <c r="A45" s="141">
        <v>45221</v>
      </c>
      <c r="B45" s="142">
        <f t="shared" si="0"/>
        <v>45221</v>
      </c>
      <c r="C45" s="143"/>
      <c r="D45" s="144"/>
      <c r="E45" s="144"/>
      <c r="F45" s="144"/>
      <c r="G45" s="145" t="s">
        <v>136</v>
      </c>
      <c r="H45" s="146">
        <f>COUNTA(#REF!)</f>
        <v>1</v>
      </c>
    </row>
    <row r="46" spans="1:8" ht="14.25">
      <c r="A46" s="141">
        <v>45227</v>
      </c>
      <c r="B46" s="142">
        <f t="shared" si="0"/>
        <v>45227</v>
      </c>
      <c r="C46" s="143"/>
      <c r="D46" s="144"/>
      <c r="E46" s="144" t="s">
        <v>86</v>
      </c>
      <c r="F46" s="144"/>
      <c r="G46" s="145"/>
      <c r="H46" s="146">
        <f>COUNTA(#REF!)</f>
        <v>1</v>
      </c>
    </row>
    <row r="47" spans="1:8" ht="14.25">
      <c r="A47" s="141">
        <v>45228</v>
      </c>
      <c r="B47" s="142">
        <f t="shared" si="0"/>
        <v>45228</v>
      </c>
      <c r="C47" s="143"/>
      <c r="D47" s="144"/>
      <c r="E47" s="144" t="s">
        <v>87</v>
      </c>
      <c r="F47" s="144"/>
      <c r="G47" s="145"/>
      <c r="H47" s="146">
        <f>COUNTA(#REF!)</f>
        <v>1</v>
      </c>
    </row>
    <row r="48" spans="1:8" ht="14.25">
      <c r="A48" s="141">
        <v>45229</v>
      </c>
      <c r="B48" s="142">
        <f t="shared" si="0"/>
        <v>45229</v>
      </c>
      <c r="C48" s="143"/>
      <c r="D48" s="144"/>
      <c r="E48" s="144"/>
      <c r="F48" s="144" t="s">
        <v>11</v>
      </c>
      <c r="G48" s="145"/>
      <c r="H48" s="146">
        <f>COUNTA($C94:$G94)</f>
        <v>1</v>
      </c>
    </row>
    <row r="49" spans="1:8" ht="14.25">
      <c r="A49" s="141">
        <v>45230</v>
      </c>
      <c r="B49" s="142">
        <f t="shared" si="0"/>
        <v>45230</v>
      </c>
      <c r="C49" s="143"/>
      <c r="D49" s="144"/>
      <c r="E49" s="144"/>
      <c r="F49" s="144" t="s">
        <v>11</v>
      </c>
      <c r="G49" s="145"/>
      <c r="H49" s="146">
        <f>COUNTA($C95:$G95)</f>
        <v>1</v>
      </c>
    </row>
    <row r="50" spans="1:8" ht="14.25">
      <c r="A50" s="141">
        <v>45233</v>
      </c>
      <c r="B50" s="142" t="str">
        <f t="shared" si="0"/>
        <v>(金･祝)</v>
      </c>
      <c r="C50" s="143"/>
      <c r="D50" s="144"/>
      <c r="E50" s="144"/>
      <c r="F50" s="144"/>
      <c r="G50" s="145"/>
      <c r="H50" s="146">
        <f>COUNTA($C96:$G96)</f>
        <v>0</v>
      </c>
    </row>
    <row r="51" spans="1:8" ht="14.25">
      <c r="A51" s="141">
        <v>45234</v>
      </c>
      <c r="B51" s="142">
        <f t="shared" si="0"/>
        <v>45234</v>
      </c>
      <c r="C51" s="143"/>
      <c r="D51" s="144"/>
      <c r="E51" s="144" t="s">
        <v>155</v>
      </c>
      <c r="F51" s="144"/>
      <c r="G51" s="145"/>
      <c r="H51" s="146">
        <f>COUNTA($C100:$G100)</f>
        <v>1</v>
      </c>
    </row>
    <row r="52" spans="1:8" ht="14.25">
      <c r="A52" s="141">
        <v>45235</v>
      </c>
      <c r="B52" s="142">
        <f t="shared" si="0"/>
        <v>45235</v>
      </c>
      <c r="C52" s="143"/>
      <c r="D52" s="144"/>
      <c r="E52" s="144" t="s">
        <v>156</v>
      </c>
      <c r="F52" s="144"/>
      <c r="G52" s="145"/>
      <c r="H52" s="146">
        <f>COUNTA($C101:$G101)</f>
        <v>1</v>
      </c>
    </row>
    <row r="53" spans="1:8" ht="14.25">
      <c r="A53" s="141">
        <v>45241</v>
      </c>
      <c r="B53" s="142">
        <f t="shared" si="0"/>
        <v>45241</v>
      </c>
      <c r="C53" s="143"/>
      <c r="D53" s="144"/>
      <c r="E53" s="144" t="s">
        <v>75</v>
      </c>
      <c r="F53" s="144" t="s">
        <v>163</v>
      </c>
      <c r="G53" s="145"/>
      <c r="H53" s="146">
        <f>COUNTA($C97:$G97)</f>
        <v>2</v>
      </c>
    </row>
    <row r="54" spans="1:8" ht="14.25">
      <c r="A54" s="141">
        <v>45242</v>
      </c>
      <c r="B54" s="142">
        <f t="shared" si="0"/>
        <v>45242</v>
      </c>
      <c r="C54" s="143"/>
      <c r="D54" s="144"/>
      <c r="E54" s="144" t="s">
        <v>76</v>
      </c>
      <c r="F54" s="144"/>
      <c r="G54" s="145"/>
      <c r="H54" s="146">
        <f>COUNTA(#REF!)</f>
        <v>1</v>
      </c>
    </row>
    <row r="55" spans="1:8" ht="14.25">
      <c r="A55" s="141">
        <v>45248</v>
      </c>
      <c r="B55" s="142">
        <f t="shared" si="0"/>
        <v>45248</v>
      </c>
      <c r="C55" s="143"/>
      <c r="D55" s="144"/>
      <c r="E55" s="144" t="s">
        <v>157</v>
      </c>
      <c r="F55" s="144"/>
      <c r="G55" s="145" t="s">
        <v>147</v>
      </c>
      <c r="H55" s="146">
        <f>COUNTA(#REF!)</f>
        <v>1</v>
      </c>
    </row>
    <row r="56" spans="1:8" ht="14.25">
      <c r="A56" s="141">
        <v>45249</v>
      </c>
      <c r="B56" s="142">
        <f t="shared" si="0"/>
        <v>45249</v>
      </c>
      <c r="C56" s="143"/>
      <c r="D56" s="144"/>
      <c r="E56" s="144" t="s">
        <v>158</v>
      </c>
      <c r="F56" s="144"/>
      <c r="G56" s="145" t="s">
        <v>147</v>
      </c>
      <c r="H56" s="146">
        <f>COUNTA($C103:$G103)</f>
        <v>1</v>
      </c>
    </row>
    <row r="57" spans="1:8" ht="14.25">
      <c r="A57" s="141">
        <v>45253</v>
      </c>
      <c r="B57" s="142" t="str">
        <f aca="true" t="shared" si="4" ref="B57:B121">_xlfn.IFERROR(VLOOKUP($A57,祝日,2,FALSE),$A57)</f>
        <v>(木･祝)</v>
      </c>
      <c r="C57" s="144" t="s">
        <v>213</v>
      </c>
      <c r="D57" s="144"/>
      <c r="E57" s="144"/>
      <c r="F57" s="144"/>
      <c r="G57" s="145"/>
      <c r="H57" s="146">
        <f>COUNTA($C104:$G104)</f>
        <v>1</v>
      </c>
    </row>
    <row r="58" spans="1:8" ht="14.25">
      <c r="A58" s="141">
        <v>45255</v>
      </c>
      <c r="B58" s="142">
        <f t="shared" si="4"/>
        <v>45255</v>
      </c>
      <c r="C58" s="144" t="s">
        <v>212</v>
      </c>
      <c r="D58" s="144"/>
      <c r="E58" s="144"/>
      <c r="F58" s="144"/>
      <c r="G58" s="145" t="s">
        <v>174</v>
      </c>
      <c r="H58" s="146">
        <f>COUNTA($C105:$G105)</f>
        <v>1</v>
      </c>
    </row>
    <row r="59" spans="1:8" ht="14.25">
      <c r="A59" s="141">
        <v>45256</v>
      </c>
      <c r="B59" s="142">
        <f t="shared" si="4"/>
        <v>45256</v>
      </c>
      <c r="C59" s="144" t="s">
        <v>212</v>
      </c>
      <c r="D59" s="144"/>
      <c r="E59" s="144"/>
      <c r="F59" s="144"/>
      <c r="G59" s="145" t="s">
        <v>175</v>
      </c>
      <c r="H59" s="146">
        <f>COUNTA($C106:$G106)</f>
        <v>1</v>
      </c>
    </row>
    <row r="60" spans="1:8" ht="14.25">
      <c r="A60" s="141">
        <v>45259</v>
      </c>
      <c r="B60" s="142">
        <f t="shared" si="4"/>
        <v>45259</v>
      </c>
      <c r="C60" s="144" t="s">
        <v>212</v>
      </c>
      <c r="D60" s="144"/>
      <c r="E60" s="144"/>
      <c r="F60" s="144" t="s">
        <v>145</v>
      </c>
      <c r="G60" s="145"/>
      <c r="H60" s="146">
        <f>COUNTA($C107:$G107)</f>
        <v>2</v>
      </c>
    </row>
    <row r="61" spans="1:8" ht="14.25">
      <c r="A61" s="141">
        <v>45260</v>
      </c>
      <c r="B61" s="142">
        <f t="shared" si="4"/>
        <v>45260</v>
      </c>
      <c r="C61" s="144" t="s">
        <v>212</v>
      </c>
      <c r="D61" s="144"/>
      <c r="E61" s="144"/>
      <c r="F61" s="144" t="s">
        <v>146</v>
      </c>
      <c r="G61" s="145"/>
      <c r="H61" s="146">
        <f>COUNTA($C107:$G107)</f>
        <v>2</v>
      </c>
    </row>
    <row r="62" spans="1:8" ht="14.25">
      <c r="A62" s="141">
        <v>45262</v>
      </c>
      <c r="B62" s="142">
        <f t="shared" si="4"/>
        <v>45262</v>
      </c>
      <c r="C62" s="144" t="s">
        <v>212</v>
      </c>
      <c r="D62" s="144"/>
      <c r="E62" s="144"/>
      <c r="F62" s="144"/>
      <c r="G62" s="145" t="s">
        <v>159</v>
      </c>
      <c r="H62" s="146">
        <f>COUNTA($C108:$G108)</f>
        <v>2</v>
      </c>
    </row>
    <row r="63" spans="1:8" ht="14.25">
      <c r="A63" s="141">
        <v>45263</v>
      </c>
      <c r="B63" s="142">
        <f t="shared" si="4"/>
        <v>45263</v>
      </c>
      <c r="C63" s="144" t="s">
        <v>212</v>
      </c>
      <c r="D63" s="144"/>
      <c r="E63" s="144"/>
      <c r="F63" s="144"/>
      <c r="G63" s="145" t="s">
        <v>160</v>
      </c>
      <c r="H63" s="146">
        <f>COUNTA($C109:$G109)</f>
        <v>2</v>
      </c>
    </row>
    <row r="64" spans="1:8" ht="14.25">
      <c r="A64" s="141">
        <v>45266</v>
      </c>
      <c r="B64" s="142">
        <f t="shared" si="4"/>
        <v>45266</v>
      </c>
      <c r="C64" s="143"/>
      <c r="D64" s="144"/>
      <c r="E64" s="185" t="s">
        <v>209</v>
      </c>
      <c r="F64" s="186"/>
      <c r="G64" s="145"/>
      <c r="H64" s="146"/>
    </row>
    <row r="65" spans="1:8" ht="14.25">
      <c r="A65" s="141">
        <v>45269</v>
      </c>
      <c r="B65" s="142">
        <f t="shared" si="4"/>
        <v>45269</v>
      </c>
      <c r="C65" s="143"/>
      <c r="D65" s="144"/>
      <c r="E65" s="144"/>
      <c r="F65" s="144" t="s">
        <v>161</v>
      </c>
      <c r="G65" s="145"/>
      <c r="H65" s="146">
        <f>COUNTA($C111:$G111)</f>
        <v>2</v>
      </c>
    </row>
    <row r="66" spans="1:8" ht="14.25">
      <c r="A66" s="141">
        <v>45270</v>
      </c>
      <c r="B66" s="142">
        <f t="shared" si="4"/>
        <v>45270</v>
      </c>
      <c r="C66" s="143"/>
      <c r="D66" s="144"/>
      <c r="E66" s="144"/>
      <c r="F66" s="144" t="s">
        <v>162</v>
      </c>
      <c r="G66" s="145"/>
      <c r="H66" s="146">
        <f>COUNTA($C114:$G114)</f>
        <v>1</v>
      </c>
    </row>
    <row r="67" spans="1:8" ht="14.25">
      <c r="A67" s="141">
        <v>45276</v>
      </c>
      <c r="B67" s="142">
        <f t="shared" si="4"/>
        <v>45276</v>
      </c>
      <c r="C67" s="143"/>
      <c r="D67" s="144"/>
      <c r="E67" s="144"/>
      <c r="F67" s="144" t="s">
        <v>165</v>
      </c>
      <c r="G67" s="145"/>
      <c r="H67" s="146">
        <f>COUNTA($C115:$G115)</f>
        <v>1</v>
      </c>
    </row>
    <row r="68" spans="1:8" ht="14.25">
      <c r="A68" s="141">
        <v>45277</v>
      </c>
      <c r="B68" s="142">
        <f t="shared" si="4"/>
        <v>45277</v>
      </c>
      <c r="C68" s="143"/>
      <c r="D68" s="144"/>
      <c r="E68" s="144"/>
      <c r="F68" s="144"/>
      <c r="G68" s="145"/>
      <c r="H68" s="146">
        <f>COUNTA($C118:$G118)</f>
        <v>1</v>
      </c>
    </row>
    <row r="69" spans="1:8" ht="14.25">
      <c r="A69" s="141">
        <v>45283</v>
      </c>
      <c r="B69" s="142">
        <f t="shared" si="4"/>
        <v>45283</v>
      </c>
      <c r="C69" s="143"/>
      <c r="D69" s="144"/>
      <c r="E69" s="144"/>
      <c r="F69" s="144"/>
      <c r="G69" s="145" t="s">
        <v>139</v>
      </c>
      <c r="H69" s="146">
        <f>COUNTA($C119:$G119)</f>
        <v>2</v>
      </c>
    </row>
    <row r="70" spans="1:8" ht="14.25">
      <c r="A70" s="141">
        <v>45284</v>
      </c>
      <c r="B70" s="142">
        <f t="shared" si="4"/>
        <v>45284</v>
      </c>
      <c r="C70" s="143"/>
      <c r="D70" s="144" t="s">
        <v>216</v>
      </c>
      <c r="E70" s="144"/>
      <c r="F70" s="144"/>
      <c r="G70" s="145"/>
      <c r="H70" s="146">
        <f>COUNTA($C120:$G120)</f>
        <v>2</v>
      </c>
    </row>
    <row r="71" spans="1:8" ht="14.25">
      <c r="A71" s="141">
        <v>45286</v>
      </c>
      <c r="B71" s="142" t="str">
        <f t="shared" si="4"/>
        <v>(火･年末)</v>
      </c>
      <c r="C71" s="143"/>
      <c r="D71" s="144"/>
      <c r="E71" s="144"/>
      <c r="F71" s="144"/>
      <c r="G71" s="145"/>
      <c r="H71" s="146">
        <f>COUNTA($C121:$G121)</f>
        <v>0</v>
      </c>
    </row>
    <row r="72" spans="1:8" ht="14.25">
      <c r="A72" s="141">
        <v>45287</v>
      </c>
      <c r="B72" s="142" t="str">
        <f t="shared" si="4"/>
        <v>(水･年末)</v>
      </c>
      <c r="C72" s="143"/>
      <c r="D72" s="144"/>
      <c r="E72" s="144"/>
      <c r="F72" s="144"/>
      <c r="G72" s="145"/>
      <c r="H72" s="146">
        <f>COUNTA($C122:$G122)</f>
        <v>0</v>
      </c>
    </row>
    <row r="73" spans="1:8" ht="14.25">
      <c r="A73" s="141">
        <v>45288</v>
      </c>
      <c r="B73" s="142" t="str">
        <f t="shared" si="4"/>
        <v>(木･年末)</v>
      </c>
      <c r="C73" s="143"/>
      <c r="D73" s="144"/>
      <c r="E73" s="144"/>
      <c r="F73" s="144"/>
      <c r="G73" s="145"/>
      <c r="H73" s="146">
        <f>COUNTA(#REF!)</f>
        <v>1</v>
      </c>
    </row>
    <row r="74" spans="1:8" ht="14.25">
      <c r="A74" s="141">
        <v>45289</v>
      </c>
      <c r="B74" s="142" t="str">
        <f t="shared" si="4"/>
        <v>(金･年末)</v>
      </c>
      <c r="C74" s="143"/>
      <c r="D74" s="144"/>
      <c r="E74" s="144"/>
      <c r="F74" s="144"/>
      <c r="G74" s="145"/>
      <c r="H74" s="146">
        <f>COUNTA($C123:$G123)</f>
        <v>1</v>
      </c>
    </row>
    <row r="75" spans="1:8" ht="14.25">
      <c r="A75" s="141">
        <v>45290</v>
      </c>
      <c r="B75" s="142" t="str">
        <f t="shared" si="4"/>
        <v>(土･年末)</v>
      </c>
      <c r="C75" s="143"/>
      <c r="D75" s="144"/>
      <c r="E75" s="144"/>
      <c r="F75" s="144"/>
      <c r="G75" s="145"/>
      <c r="H75" s="146">
        <f>COUNTA($C124:$G124)</f>
        <v>0</v>
      </c>
    </row>
    <row r="76" spans="1:8" ht="14.25">
      <c r="A76" s="148">
        <v>45291</v>
      </c>
      <c r="B76" s="149" t="str">
        <f t="shared" si="4"/>
        <v>(日･年末)</v>
      </c>
      <c r="C76" s="143"/>
      <c r="D76" s="144"/>
      <c r="E76" s="144"/>
      <c r="F76" s="144"/>
      <c r="G76" s="145"/>
      <c r="H76" s="146">
        <f>COUNTA($C124:$G124)</f>
        <v>0</v>
      </c>
    </row>
    <row r="77" spans="1:7" ht="14.25">
      <c r="A77" s="153">
        <v>45292</v>
      </c>
      <c r="B77" s="154" t="str">
        <f t="shared" si="4"/>
        <v>(月･祝)</v>
      </c>
      <c r="C77" s="143"/>
      <c r="D77" s="144"/>
      <c r="E77" s="144"/>
      <c r="F77" s="144"/>
      <c r="G77" s="145"/>
    </row>
    <row r="78" spans="1:7" ht="14.25">
      <c r="A78" s="141">
        <v>45293</v>
      </c>
      <c r="B78" s="142" t="str">
        <f t="shared" si="4"/>
        <v>(火･年始)</v>
      </c>
      <c r="C78" s="143"/>
      <c r="D78" s="144"/>
      <c r="E78" s="144"/>
      <c r="F78" s="144"/>
      <c r="G78" s="145"/>
    </row>
    <row r="79" spans="1:7" ht="14.25">
      <c r="A79" s="141">
        <v>45294</v>
      </c>
      <c r="B79" s="142" t="str">
        <f t="shared" si="4"/>
        <v>(水･年始)</v>
      </c>
      <c r="C79" s="143"/>
      <c r="D79" s="144"/>
      <c r="E79" s="144"/>
      <c r="F79" s="144"/>
      <c r="G79" s="145"/>
    </row>
    <row r="80" spans="1:7" ht="14.25">
      <c r="A80" s="141">
        <v>45295</v>
      </c>
      <c r="B80" s="142" t="str">
        <f t="shared" si="4"/>
        <v>(木･年始)</v>
      </c>
      <c r="C80" s="143"/>
      <c r="D80" s="144"/>
      <c r="E80" s="144"/>
      <c r="F80" s="144" t="s">
        <v>129</v>
      </c>
      <c r="G80" s="145"/>
    </row>
    <row r="81" spans="1:7" ht="14.25">
      <c r="A81" s="141">
        <v>45297</v>
      </c>
      <c r="B81" s="142">
        <f t="shared" si="4"/>
        <v>45297</v>
      </c>
      <c r="C81" s="143"/>
      <c r="D81" s="144" t="s">
        <v>40</v>
      </c>
      <c r="E81" s="144"/>
      <c r="F81" s="144"/>
      <c r="G81" s="145"/>
    </row>
    <row r="82" spans="1:7" ht="14.25">
      <c r="A82" s="141">
        <v>45298</v>
      </c>
      <c r="B82" s="142">
        <f t="shared" si="4"/>
        <v>45298</v>
      </c>
      <c r="C82" s="143"/>
      <c r="D82" s="144" t="s">
        <v>41</v>
      </c>
      <c r="E82" s="144"/>
      <c r="F82" s="144"/>
      <c r="G82" s="145"/>
    </row>
    <row r="83" spans="1:7" ht="14.25">
      <c r="A83" s="141">
        <v>45299</v>
      </c>
      <c r="B83" s="142" t="str">
        <f t="shared" si="4"/>
        <v>(月･祝)</v>
      </c>
      <c r="C83" s="143"/>
      <c r="D83" s="144" t="s">
        <v>42</v>
      </c>
      <c r="E83" s="144"/>
      <c r="F83" s="144"/>
      <c r="G83" s="145"/>
    </row>
    <row r="84" spans="1:7" ht="14.25">
      <c r="A84" s="141">
        <v>45304</v>
      </c>
      <c r="B84" s="142">
        <f t="shared" si="4"/>
        <v>45304</v>
      </c>
      <c r="C84" s="143"/>
      <c r="D84" s="144"/>
      <c r="E84" s="144"/>
      <c r="F84" s="144"/>
      <c r="G84" s="145"/>
    </row>
    <row r="85" spans="1:7" ht="14.25">
      <c r="A85" s="141">
        <v>45305</v>
      </c>
      <c r="B85" s="142">
        <f t="shared" si="4"/>
        <v>45305</v>
      </c>
      <c r="C85" s="143"/>
      <c r="D85" s="144"/>
      <c r="E85" s="144"/>
      <c r="F85" s="159"/>
      <c r="G85" s="145"/>
    </row>
    <row r="86" spans="1:7" s="134" customFormat="1" ht="14.25">
      <c r="A86" s="141">
        <v>45311</v>
      </c>
      <c r="B86" s="142">
        <f t="shared" si="4"/>
        <v>45311</v>
      </c>
      <c r="C86" s="143"/>
      <c r="D86" s="144"/>
      <c r="E86" s="144" t="s">
        <v>79</v>
      </c>
      <c r="F86" s="144" t="s">
        <v>43</v>
      </c>
      <c r="G86" s="145"/>
    </row>
    <row r="87" spans="1:7" s="134" customFormat="1" ht="14.25">
      <c r="A87" s="141">
        <v>45312</v>
      </c>
      <c r="B87" s="142">
        <f t="shared" si="4"/>
        <v>45312</v>
      </c>
      <c r="C87" s="143"/>
      <c r="D87" s="144"/>
      <c r="E87" s="144" t="s">
        <v>78</v>
      </c>
      <c r="F87" s="159"/>
      <c r="G87" s="145"/>
    </row>
    <row r="88" spans="1:7" s="134" customFormat="1" ht="14.25">
      <c r="A88" s="141">
        <v>45318</v>
      </c>
      <c r="B88" s="142">
        <f t="shared" si="4"/>
        <v>45318</v>
      </c>
      <c r="C88" s="143" t="s">
        <v>185</v>
      </c>
      <c r="D88" s="144"/>
      <c r="E88" s="144"/>
      <c r="F88" s="144"/>
      <c r="G88" s="145"/>
    </row>
    <row r="89" spans="1:7" s="134" customFormat="1" ht="14.25">
      <c r="A89" s="141">
        <v>45319</v>
      </c>
      <c r="B89" s="142">
        <f t="shared" si="4"/>
        <v>45319</v>
      </c>
      <c r="C89" s="143" t="s">
        <v>185</v>
      </c>
      <c r="D89" s="144"/>
      <c r="E89" s="144"/>
      <c r="F89" s="144"/>
      <c r="G89" s="145" t="s">
        <v>186</v>
      </c>
    </row>
    <row r="90" spans="1:7" s="134" customFormat="1" ht="14.25">
      <c r="A90" s="141">
        <v>45321</v>
      </c>
      <c r="B90" s="142">
        <f t="shared" si="4"/>
        <v>45321</v>
      </c>
      <c r="C90" s="143"/>
      <c r="D90" s="144"/>
      <c r="E90" s="144"/>
      <c r="F90" s="144" t="s">
        <v>166</v>
      </c>
      <c r="G90" s="145"/>
    </row>
    <row r="91" spans="1:7" s="134" customFormat="1" ht="14.25">
      <c r="A91" s="141">
        <v>45322</v>
      </c>
      <c r="B91" s="142">
        <f t="shared" si="4"/>
        <v>45322</v>
      </c>
      <c r="C91" s="143"/>
      <c r="D91" s="144"/>
      <c r="E91" s="144"/>
      <c r="F91" s="144" t="s">
        <v>210</v>
      </c>
      <c r="G91" s="145"/>
    </row>
    <row r="92" spans="1:7" s="134" customFormat="1" ht="14.25">
      <c r="A92" s="141">
        <v>45325</v>
      </c>
      <c r="B92" s="142">
        <f t="shared" si="4"/>
        <v>45325</v>
      </c>
      <c r="C92" s="143"/>
      <c r="D92" s="144"/>
      <c r="E92" s="144"/>
      <c r="F92" s="144" t="s">
        <v>220</v>
      </c>
      <c r="G92" s="145"/>
    </row>
    <row r="93" spans="1:7" s="134" customFormat="1" ht="14.25">
      <c r="A93" s="141">
        <v>45326</v>
      </c>
      <c r="B93" s="142">
        <f t="shared" si="4"/>
        <v>45326</v>
      </c>
      <c r="C93" s="143"/>
      <c r="D93" s="144"/>
      <c r="E93" s="144"/>
      <c r="F93" s="144"/>
      <c r="G93" s="145"/>
    </row>
    <row r="94" spans="1:7" s="134" customFormat="1" ht="14.25">
      <c r="A94" s="141">
        <v>45332</v>
      </c>
      <c r="B94" s="142">
        <f t="shared" si="4"/>
        <v>45332</v>
      </c>
      <c r="C94" s="143"/>
      <c r="D94" s="143"/>
      <c r="E94" s="144" t="s">
        <v>170</v>
      </c>
      <c r="F94" s="144"/>
      <c r="G94" s="145"/>
    </row>
    <row r="95" spans="1:7" s="134" customFormat="1" ht="14.25">
      <c r="A95" s="141">
        <v>45333</v>
      </c>
      <c r="B95" s="142" t="str">
        <f t="shared" si="4"/>
        <v>(日･祝)</v>
      </c>
      <c r="C95" s="143"/>
      <c r="D95" s="143"/>
      <c r="E95" s="144" t="s">
        <v>204</v>
      </c>
      <c r="F95" s="144"/>
      <c r="G95" s="145"/>
    </row>
    <row r="96" spans="1:7" s="134" customFormat="1" ht="14.25">
      <c r="A96" s="141">
        <v>45334</v>
      </c>
      <c r="B96" s="142" t="str">
        <f t="shared" si="4"/>
        <v>(月･休)</v>
      </c>
      <c r="C96" s="143"/>
      <c r="D96" s="144"/>
      <c r="E96" s="144"/>
      <c r="F96" s="144"/>
      <c r="G96" s="145"/>
    </row>
    <row r="97" spans="1:7" s="134" customFormat="1" ht="14.25">
      <c r="A97" s="141">
        <v>45339</v>
      </c>
      <c r="B97" s="142">
        <f>_xlfn.IFERROR(VLOOKUP($A97,祝日,2,FALSE),$A97)</f>
        <v>45339</v>
      </c>
      <c r="C97" s="143"/>
      <c r="D97" s="144"/>
      <c r="E97" s="144"/>
      <c r="F97" s="144" t="s">
        <v>169</v>
      </c>
      <c r="G97" s="145" t="s">
        <v>143</v>
      </c>
    </row>
    <row r="98" spans="1:7" s="134" customFormat="1" ht="14.25">
      <c r="A98" s="141">
        <v>45340</v>
      </c>
      <c r="B98" s="142">
        <f>_xlfn.IFERROR(VLOOKUP($A98,祝日,2,FALSE),$A98)</f>
        <v>45340</v>
      </c>
      <c r="C98" s="143"/>
      <c r="D98" s="144"/>
      <c r="E98" s="144"/>
      <c r="F98" s="144" t="s">
        <v>169</v>
      </c>
      <c r="G98" s="145" t="s">
        <v>144</v>
      </c>
    </row>
    <row r="99" spans="1:7" s="134" customFormat="1" ht="14.25">
      <c r="A99" s="141">
        <v>45345</v>
      </c>
      <c r="B99" s="142" t="str">
        <f t="shared" si="4"/>
        <v>(金･祝)</v>
      </c>
      <c r="C99" s="143" t="s">
        <v>181</v>
      </c>
      <c r="D99" s="144"/>
      <c r="E99" s="144"/>
      <c r="F99" s="144"/>
      <c r="G99" s="145"/>
    </row>
    <row r="100" spans="1:7" s="134" customFormat="1" ht="14.25">
      <c r="A100" s="141">
        <v>45346</v>
      </c>
      <c r="B100" s="142">
        <f t="shared" si="4"/>
        <v>45346</v>
      </c>
      <c r="C100" s="143"/>
      <c r="D100" s="144"/>
      <c r="E100" s="144" t="s">
        <v>172</v>
      </c>
      <c r="F100" s="144"/>
      <c r="G100" s="145"/>
    </row>
    <row r="101" spans="1:7" s="134" customFormat="1" ht="14.25">
      <c r="A101" s="141">
        <v>45347</v>
      </c>
      <c r="B101" s="142">
        <f t="shared" si="4"/>
        <v>45347</v>
      </c>
      <c r="C101" s="143"/>
      <c r="D101" s="144"/>
      <c r="E101" s="144" t="s">
        <v>173</v>
      </c>
      <c r="F101" s="144"/>
      <c r="G101" s="145"/>
    </row>
    <row r="102" spans="1:7" s="134" customFormat="1" ht="14.25">
      <c r="A102" s="141">
        <v>45351</v>
      </c>
      <c r="B102" s="142">
        <f t="shared" si="4"/>
        <v>45351</v>
      </c>
      <c r="C102" s="143"/>
      <c r="D102" s="144"/>
      <c r="E102" s="144"/>
      <c r="F102" s="144" t="s">
        <v>166</v>
      </c>
      <c r="G102" s="145"/>
    </row>
    <row r="103" spans="1:7" s="134" customFormat="1" ht="14.25">
      <c r="A103" s="141">
        <v>45353</v>
      </c>
      <c r="B103" s="142">
        <f t="shared" si="4"/>
        <v>45353</v>
      </c>
      <c r="C103" s="143"/>
      <c r="D103" s="144"/>
      <c r="E103" s="144"/>
      <c r="F103" s="144"/>
      <c r="G103" s="145" t="s">
        <v>18</v>
      </c>
    </row>
    <row r="104" spans="1:7" s="134" customFormat="1" ht="14.25">
      <c r="A104" s="141">
        <v>45354</v>
      </c>
      <c r="B104" s="142">
        <f t="shared" si="4"/>
        <v>45354</v>
      </c>
      <c r="C104" s="143"/>
      <c r="D104" s="144"/>
      <c r="E104" s="144"/>
      <c r="F104" s="144"/>
      <c r="G104" s="145" t="s">
        <v>19</v>
      </c>
    </row>
    <row r="105" spans="1:7" s="134" customFormat="1" ht="14.25">
      <c r="A105" s="141">
        <v>45360</v>
      </c>
      <c r="B105" s="142">
        <f t="shared" si="4"/>
        <v>45360</v>
      </c>
      <c r="C105" s="143"/>
      <c r="D105" s="144"/>
      <c r="E105" s="144"/>
      <c r="F105" s="165" t="s">
        <v>225</v>
      </c>
      <c r="G105" s="157"/>
    </row>
    <row r="106" spans="1:7" s="134" customFormat="1" ht="14.25">
      <c r="A106" s="141">
        <v>45361</v>
      </c>
      <c r="B106" s="142">
        <f t="shared" si="4"/>
        <v>45361</v>
      </c>
      <c r="C106" s="143"/>
      <c r="D106" s="144"/>
      <c r="E106" s="144"/>
      <c r="F106" s="165" t="s">
        <v>226</v>
      </c>
      <c r="G106" s="145"/>
    </row>
    <row r="107" spans="1:7" s="134" customFormat="1" ht="14.25">
      <c r="A107" s="141">
        <v>45367</v>
      </c>
      <c r="B107" s="142">
        <f t="shared" si="4"/>
        <v>45367</v>
      </c>
      <c r="C107" s="144" t="s">
        <v>215</v>
      </c>
      <c r="D107" s="144"/>
      <c r="E107" s="144"/>
      <c r="F107" s="166" t="s">
        <v>227</v>
      </c>
      <c r="G107" s="145"/>
    </row>
    <row r="108" spans="1:7" s="134" customFormat="1" ht="14.25">
      <c r="A108" s="141">
        <v>45368</v>
      </c>
      <c r="B108" s="142">
        <f t="shared" si="4"/>
        <v>45368</v>
      </c>
      <c r="C108" s="144" t="s">
        <v>214</v>
      </c>
      <c r="D108" s="144"/>
      <c r="E108" s="144"/>
      <c r="F108" s="164" t="s">
        <v>228</v>
      </c>
      <c r="G108" s="145"/>
    </row>
    <row r="109" spans="1:7" s="134" customFormat="1" ht="14.25">
      <c r="A109" s="141">
        <v>45371</v>
      </c>
      <c r="B109" s="142" t="str">
        <f t="shared" si="4"/>
        <v>(水･祝)</v>
      </c>
      <c r="C109" s="144" t="s">
        <v>214</v>
      </c>
      <c r="D109" s="144"/>
      <c r="E109" s="144"/>
      <c r="F109" s="144" t="s">
        <v>208</v>
      </c>
      <c r="G109" s="145"/>
    </row>
    <row r="110" spans="1:7" s="134" customFormat="1" ht="14.25">
      <c r="A110" s="141">
        <v>45374</v>
      </c>
      <c r="B110" s="142">
        <f t="shared" si="4"/>
        <v>45374</v>
      </c>
      <c r="C110" s="144" t="s">
        <v>214</v>
      </c>
      <c r="D110" s="144"/>
      <c r="E110" s="144"/>
      <c r="F110" s="165" t="s">
        <v>229</v>
      </c>
      <c r="G110" s="145"/>
    </row>
    <row r="111" spans="1:7" s="134" customFormat="1" ht="14.25">
      <c r="A111" s="141">
        <v>45375</v>
      </c>
      <c r="B111" s="142">
        <f t="shared" si="4"/>
        <v>45375</v>
      </c>
      <c r="C111" s="144" t="s">
        <v>214</v>
      </c>
      <c r="D111" s="144"/>
      <c r="E111" s="144"/>
      <c r="F111" s="165" t="s">
        <v>230</v>
      </c>
      <c r="G111" s="145"/>
    </row>
    <row r="112" spans="1:7" s="134" customFormat="1" ht="14.25">
      <c r="A112" s="141">
        <v>45380</v>
      </c>
      <c r="B112" s="142">
        <f t="shared" si="4"/>
        <v>45380</v>
      </c>
      <c r="C112" s="143"/>
      <c r="D112" s="144"/>
      <c r="E112" s="144"/>
      <c r="F112" s="144" t="s">
        <v>11</v>
      </c>
      <c r="G112" s="145"/>
    </row>
    <row r="113" spans="1:7" s="134" customFormat="1" ht="14.25">
      <c r="A113" s="141">
        <v>45381</v>
      </c>
      <c r="B113" s="142">
        <f t="shared" si="4"/>
        <v>45381</v>
      </c>
      <c r="C113" s="143"/>
      <c r="D113" s="144"/>
      <c r="E113" s="144"/>
      <c r="F113" s="144"/>
      <c r="G113" s="145" t="s">
        <v>206</v>
      </c>
    </row>
    <row r="114" spans="1:7" s="134" customFormat="1" ht="14.25">
      <c r="A114" s="141">
        <v>45382</v>
      </c>
      <c r="B114" s="142">
        <f t="shared" si="4"/>
        <v>45382</v>
      </c>
      <c r="C114" s="143"/>
      <c r="D114" s="144"/>
      <c r="E114" s="144"/>
      <c r="F114" s="144"/>
      <c r="G114" s="145" t="s">
        <v>205</v>
      </c>
    </row>
    <row r="115" spans="1:7" s="134" customFormat="1" ht="14.25">
      <c r="A115" s="141">
        <v>45388</v>
      </c>
      <c r="B115" s="142">
        <f t="shared" si="4"/>
        <v>45388</v>
      </c>
      <c r="C115" s="143"/>
      <c r="D115" s="144"/>
      <c r="E115" s="144" t="s">
        <v>55</v>
      </c>
      <c r="F115" s="144"/>
      <c r="G115" s="145"/>
    </row>
    <row r="116" spans="1:7" s="134" customFormat="1" ht="14.25">
      <c r="A116" s="141">
        <v>45389</v>
      </c>
      <c r="B116" s="142">
        <f t="shared" si="4"/>
        <v>45389</v>
      </c>
      <c r="C116" s="143"/>
      <c r="D116" s="144"/>
      <c r="E116" s="144" t="s">
        <v>68</v>
      </c>
      <c r="F116" s="144"/>
      <c r="G116" s="145"/>
    </row>
    <row r="117" spans="1:7" s="134" customFormat="1" ht="14.25">
      <c r="A117" s="141">
        <v>45395</v>
      </c>
      <c r="B117" s="142">
        <f t="shared" si="4"/>
        <v>45395</v>
      </c>
      <c r="C117" s="143"/>
      <c r="D117" s="144"/>
      <c r="E117" s="144" t="s">
        <v>56</v>
      </c>
      <c r="F117" s="144"/>
      <c r="G117" s="145"/>
    </row>
    <row r="118" spans="1:7" s="134" customFormat="1" ht="14.25">
      <c r="A118" s="141">
        <v>45396</v>
      </c>
      <c r="B118" s="142">
        <f t="shared" si="4"/>
        <v>45396</v>
      </c>
      <c r="C118" s="143"/>
      <c r="D118" s="144"/>
      <c r="E118" s="144" t="s">
        <v>57</v>
      </c>
      <c r="F118" s="144"/>
      <c r="G118" s="145"/>
    </row>
    <row r="119" spans="1:7" s="134" customFormat="1" ht="14.25">
      <c r="A119" s="141">
        <v>45402</v>
      </c>
      <c r="B119" s="142">
        <f t="shared" si="4"/>
        <v>45402</v>
      </c>
      <c r="C119" s="143"/>
      <c r="D119" s="144"/>
      <c r="E119" s="144" t="s">
        <v>58</v>
      </c>
      <c r="F119" s="144" t="s">
        <v>54</v>
      </c>
      <c r="G119" s="145"/>
    </row>
    <row r="120" spans="1:7" s="134" customFormat="1" ht="14.25">
      <c r="A120" s="141">
        <v>45403</v>
      </c>
      <c r="B120" s="142">
        <f t="shared" si="4"/>
        <v>45403</v>
      </c>
      <c r="C120" s="143"/>
      <c r="D120" s="144"/>
      <c r="E120" s="144" t="s">
        <v>59</v>
      </c>
      <c r="F120" s="144"/>
      <c r="G120" s="145" t="s">
        <v>180</v>
      </c>
    </row>
    <row r="121" spans="1:7" s="134" customFormat="1" ht="14.25">
      <c r="A121" s="141">
        <v>45409</v>
      </c>
      <c r="B121" s="142">
        <f t="shared" si="4"/>
        <v>45409</v>
      </c>
      <c r="C121" s="143"/>
      <c r="D121" s="144"/>
      <c r="E121" s="144"/>
      <c r="F121" s="144"/>
      <c r="G121" s="145"/>
    </row>
    <row r="122" spans="1:7" s="134" customFormat="1" ht="14.25">
      <c r="A122" s="141">
        <v>45410</v>
      </c>
      <c r="B122" s="142">
        <f>_xlfn.IFERROR(VLOOKUP($A122,祝日,2,FALSE),$A122)</f>
        <v>45410</v>
      </c>
      <c r="C122" s="143"/>
      <c r="D122" s="144"/>
      <c r="E122" s="144"/>
      <c r="F122" s="144"/>
      <c r="G122" s="145"/>
    </row>
    <row r="123" spans="1:7" s="134" customFormat="1" ht="14.25">
      <c r="A123" s="141">
        <v>45411</v>
      </c>
      <c r="B123" s="142" t="str">
        <f>_xlfn.IFERROR(VLOOKUP($A123,祝日,2,FALSE),$A123)</f>
        <v>(月･祝)</v>
      </c>
      <c r="C123" s="143"/>
      <c r="D123" s="144" t="s">
        <v>149</v>
      </c>
      <c r="E123" s="144"/>
      <c r="F123" s="144"/>
      <c r="G123" s="145"/>
    </row>
    <row r="124" spans="1:7" s="134" customFormat="1" ht="14.25">
      <c r="A124" s="141">
        <v>45412</v>
      </c>
      <c r="B124" s="142" t="str">
        <f>_xlfn.IFERROR(VLOOKUP($A124,祝日,2,FALSE),$A124)</f>
        <v>(火･GW)</v>
      </c>
      <c r="C124" s="143"/>
      <c r="D124" s="144"/>
      <c r="E124" s="144"/>
      <c r="F124" s="144"/>
      <c r="G124" s="145"/>
    </row>
  </sheetData>
  <sheetProtection/>
  <mergeCells count="4">
    <mergeCell ref="A1:F1"/>
    <mergeCell ref="A2:G2"/>
    <mergeCell ref="A3:B3"/>
    <mergeCell ref="E64:F64"/>
  </mergeCells>
  <conditionalFormatting sqref="G6:G9 F6:F7 A41:G42 E104:F104 A5:D7 F5:G5 A40:B40 F40:G40 G39:G41 D40">
    <cfRule type="expression" priority="322" dxfId="492" stopIfTrue="1">
      <formula>MONTH($A5)&lt;&gt;MONTH($A4)</formula>
    </cfRule>
  </conditionalFormatting>
  <conditionalFormatting sqref="A100:G100 G99">
    <cfRule type="expression" priority="279" dxfId="492" stopIfTrue="1">
      <formula>MONTH($A99)&lt;&gt;MONTH($A95)</formula>
    </cfRule>
  </conditionalFormatting>
  <conditionalFormatting sqref="A15:B15 D94 D15:G15 G112 G64 A64:E64 A66:G74 A62:G63">
    <cfRule type="expression" priority="205" dxfId="492" stopIfTrue="1">
      <formula>MONTH($A15)&lt;&gt;MONTH($A14)</formula>
    </cfRule>
  </conditionalFormatting>
  <conditionalFormatting sqref="E94:F94 G43 A65:G65 G111 A111:D111">
    <cfRule type="expression" priority="206" dxfId="492" stopIfTrue="1">
      <formula>MONTH($A43)&lt;&gt;MONTH($A41)</formula>
    </cfRule>
  </conditionalFormatting>
  <conditionalFormatting sqref="A91:G91">
    <cfRule type="expression" priority="207" dxfId="492" stopIfTrue="1">
      <formula>MONTH($A91)&lt;&gt;MONTH($A88)</formula>
    </cfRule>
  </conditionalFormatting>
  <conditionalFormatting sqref="E11">
    <cfRule type="expression" priority="208" dxfId="492" stopIfTrue="1">
      <formula>MONTH($A11)&lt;&gt;MONTH('2023'!#REF!)</formula>
    </cfRule>
  </conditionalFormatting>
  <conditionalFormatting sqref="D81:D85 A45:D45 A82:C82 A83:A85 E82:G83 C83 G84:G85 A79:E80 G79:G80 E33:G33 A22:B24 A77:G78 A75:A76 A93:G93 A96:B96 D96 F96:G96 A87:B87 G87 A21:D21 A17:G18 A8:B9 E34 G34 A52:G52 A105:E106 G107:G108 G12 A53:E53 G53 D87 A27:G29 D22:D24 G23:G24 A104:D104 G104 A30:B36 D30:G32 D35:G36 F21:G22 F45 A115:G122 A12:E12 A54:G59 D109:G109 D107:D108 A107:C110 D110:E110 G110 F110:F111">
    <cfRule type="expression" priority="191" dxfId="492" stopIfTrue="1">
      <formula>MONTH($A8)&lt;&gt;MONTH($A7)</formula>
    </cfRule>
  </conditionalFormatting>
  <conditionalFormatting sqref="A81:G81">
    <cfRule type="expression" priority="192" dxfId="492" stopIfTrue="1">
      <formula>MONTH($A81)&lt;&gt;MONTH('2023'!#REF!)</formula>
    </cfRule>
  </conditionalFormatting>
  <conditionalFormatting sqref="A47:D47 B76:G76 G61 F47 A61:E61">
    <cfRule type="expression" priority="193" dxfId="492" stopIfTrue="1">
      <formula>MONTH($A47)&lt;&gt;MONTH($A45)</formula>
    </cfRule>
  </conditionalFormatting>
  <conditionalFormatting sqref="A86:B86 G86 A114:E114 D86 G114">
    <cfRule type="expression" priority="194" dxfId="492" stopIfTrue="1">
      <formula>MONTH($A86)&lt;&gt;MONTH($A83)</formula>
    </cfRule>
  </conditionalFormatting>
  <conditionalFormatting sqref="G20:G21">
    <cfRule type="expression" priority="188" dxfId="492" stopIfTrue="1">
      <formula>MONTH($A20)&lt;&gt;MONTH($A19)</formula>
    </cfRule>
  </conditionalFormatting>
  <conditionalFormatting sqref="F80">
    <cfRule type="expression" priority="187" dxfId="492" stopIfTrue="1">
      <formula>MONTH($A80)&lt;&gt;MONTH('2023'!#REF!)</formula>
    </cfRule>
  </conditionalFormatting>
  <conditionalFormatting sqref="A92:E92 G92">
    <cfRule type="expression" priority="186" dxfId="492" stopIfTrue="1">
      <formula>MONTH($A92)&lt;&gt;MONTH($A91)</formula>
    </cfRule>
  </conditionalFormatting>
  <conditionalFormatting sqref="F92">
    <cfRule type="expression" priority="185" dxfId="492" stopIfTrue="1">
      <formula>MONTH($A92)&lt;&gt;MONTH($A91)</formula>
    </cfRule>
  </conditionalFormatting>
  <conditionalFormatting sqref="E7">
    <cfRule type="expression" priority="183" dxfId="492" stopIfTrue="1">
      <formula>MONTH($A7)&lt;&gt;MONTH($A6)</formula>
    </cfRule>
  </conditionalFormatting>
  <conditionalFormatting sqref="E5:E7">
    <cfRule type="expression" priority="182" dxfId="492" stopIfTrue="1">
      <formula>MONTH($A5)&lt;&gt;MONTH($A4)</formula>
    </cfRule>
  </conditionalFormatting>
  <conditionalFormatting sqref="B83:B85">
    <cfRule type="expression" priority="181" dxfId="492" stopIfTrue="1">
      <formula>MONTH($A83)&lt;&gt;MONTH('2023'!#REF!)</formula>
    </cfRule>
  </conditionalFormatting>
  <conditionalFormatting sqref="A124:C124 E124:G124">
    <cfRule type="expression" priority="180" dxfId="492" stopIfTrue="1">
      <formula>MONTH($A124)&lt;&gt;MONTH($A123)</formula>
    </cfRule>
  </conditionalFormatting>
  <conditionalFormatting sqref="D124">
    <cfRule type="expression" priority="179" dxfId="492" stopIfTrue="1">
      <formula>MONTH($A124)&lt;&gt;MONTH($A123)</formula>
    </cfRule>
  </conditionalFormatting>
  <conditionalFormatting sqref="F79">
    <cfRule type="expression" priority="178" dxfId="492" stopIfTrue="1">
      <formula>MONTH($A79)&lt;&gt;MONTH('2023'!#REF!)</formula>
    </cfRule>
  </conditionalFormatting>
  <conditionalFormatting sqref="D33:D34">
    <cfRule type="expression" priority="177" dxfId="492" stopIfTrue="1">
      <formula>MONTH($A33)&lt;&gt;MONTH($A32)</formula>
    </cfRule>
  </conditionalFormatting>
  <conditionalFormatting sqref="F66">
    <cfRule type="expression" priority="195" dxfId="492" stopIfTrue="1">
      <formula>MONTH($A66)&lt;&gt;MONTH('2023'!#REF!)</formula>
    </cfRule>
  </conditionalFormatting>
  <conditionalFormatting sqref="F67">
    <cfRule type="expression" priority="196" dxfId="492" stopIfTrue="1">
      <formula>MONTH($A67)&lt;&gt;MONTH('2023'!#REF!)</formula>
    </cfRule>
  </conditionalFormatting>
  <conditionalFormatting sqref="A16:G16 A26:B26 D26:G26">
    <cfRule type="expression" priority="197" dxfId="492" stopIfTrue="1">
      <formula>MONTH($A16)&lt;&gt;MONTH('2023'!#REF!)</formula>
    </cfRule>
  </conditionalFormatting>
  <conditionalFormatting sqref="A46:D46 F46">
    <cfRule type="expression" priority="176" dxfId="492" stopIfTrue="1">
      <formula>MONTH($A46)&lt;&gt;MONTH($A44)</formula>
    </cfRule>
  </conditionalFormatting>
  <conditionalFormatting sqref="B75:G75">
    <cfRule type="expression" priority="175" dxfId="492" stopIfTrue="1">
      <formula>MONTH($A75)&lt;&gt;MONTH($A74)</formula>
    </cfRule>
  </conditionalFormatting>
  <conditionalFormatting sqref="A89:B89 G89 D89">
    <cfRule type="expression" priority="174" dxfId="492" stopIfTrue="1">
      <formula>MONTH($A89)&lt;&gt;MONTH($A88)</formula>
    </cfRule>
  </conditionalFormatting>
  <conditionalFormatting sqref="A94:C94 G94">
    <cfRule type="expression" priority="198" dxfId="492" stopIfTrue="1">
      <formula>MONTH($A94)&lt;&gt;MONTH('2023'!#REF!)</formula>
    </cfRule>
  </conditionalFormatting>
  <conditionalFormatting sqref="A97:D98 F98:G98 F97">
    <cfRule type="expression" priority="199" dxfId="492" stopIfTrue="1">
      <formula>MONTH($A97)&lt;&gt;MONTH($A101)</formula>
    </cfRule>
  </conditionalFormatting>
  <conditionalFormatting sqref="A112:D112 F112:G112">
    <cfRule type="expression" priority="173" dxfId="492" stopIfTrue="1">
      <formula>MONTH($A112)&lt;&gt;MONTH($A111)</formula>
    </cfRule>
  </conditionalFormatting>
  <conditionalFormatting sqref="D95">
    <cfRule type="expression" priority="170" dxfId="492" stopIfTrue="1">
      <formula>MONTH($A95)&lt;&gt;MONTH($A94)</formula>
    </cfRule>
  </conditionalFormatting>
  <conditionalFormatting sqref="C95:C96">
    <cfRule type="expression" priority="169" dxfId="492" stopIfTrue="1">
      <formula>MONTH($A95)&lt;&gt;MONTH('2023'!#REF!)</formula>
    </cfRule>
  </conditionalFormatting>
  <conditionalFormatting sqref="E97:E98">
    <cfRule type="expression" priority="167" dxfId="492" stopIfTrue="1">
      <formula>MONTH($A97)&lt;&gt;MONTH($A96)</formula>
    </cfRule>
  </conditionalFormatting>
  <conditionalFormatting sqref="E96">
    <cfRule type="expression" priority="168" dxfId="492" stopIfTrue="1">
      <formula>MONTH($A96)&lt;&gt;MONTH('2023'!#REF!)</formula>
    </cfRule>
  </conditionalFormatting>
  <conditionalFormatting sqref="A13:B13 D13:G13">
    <cfRule type="expression" priority="166" dxfId="492" stopIfTrue="1">
      <formula>MONTH($A13)&lt;&gt;MONTH($A11)</formula>
    </cfRule>
  </conditionalFormatting>
  <conditionalFormatting sqref="A25:B25 D25:G25">
    <cfRule type="expression" priority="165" dxfId="492" stopIfTrue="1">
      <formula>MONTH($A25)&lt;&gt;MONTH($A24)</formula>
    </cfRule>
  </conditionalFormatting>
  <conditionalFormatting sqref="A38:B38 D38:G38">
    <cfRule type="expression" priority="164" dxfId="492" stopIfTrue="1">
      <formula>MONTH($A38)&lt;&gt;MONTH($A36)</formula>
    </cfRule>
  </conditionalFormatting>
  <conditionalFormatting sqref="A60:G60">
    <cfRule type="expression" priority="163" dxfId="492" stopIfTrue="1">
      <formula>MONTH($A60)&lt;&gt;MONTH($A59)</formula>
    </cfRule>
  </conditionalFormatting>
  <conditionalFormatting sqref="A113:E113 G113">
    <cfRule type="expression" priority="162" dxfId="492" stopIfTrue="1">
      <formula>MONTH($A113)&lt;&gt;MONTH($A109)</formula>
    </cfRule>
  </conditionalFormatting>
  <conditionalFormatting sqref="A88:B88 G88 A43:D43 D88 F43">
    <cfRule type="expression" priority="200" dxfId="492" stopIfTrue="1">
      <formula>MONTH($A43)&lt;&gt;MONTH('2023'!#REF!)</formula>
    </cfRule>
  </conditionalFormatting>
  <conditionalFormatting sqref="A44:D44 F44">
    <cfRule type="expression" priority="201" dxfId="492" stopIfTrue="1">
      <formula>MONTH($A44)&lt;&gt;MONTH('2023'!#REF!)</formula>
    </cfRule>
  </conditionalFormatting>
  <conditionalFormatting sqref="A19:D20 G19">
    <cfRule type="expression" priority="202" dxfId="492" stopIfTrue="1">
      <formula>MONTH($A19)&lt;&gt;MONTH('2023'!#REF!)</formula>
    </cfRule>
  </conditionalFormatting>
  <conditionalFormatting sqref="A10:G10">
    <cfRule type="expression" priority="203" dxfId="492" stopIfTrue="1">
      <formula>MONTH($A10)&lt;&gt;MONTH('2023'!#REF!)</formula>
    </cfRule>
  </conditionalFormatting>
  <conditionalFormatting sqref="G11 A11:D11">
    <cfRule type="expression" priority="204" dxfId="492" stopIfTrue="1">
      <formula>MONTH($A11)&lt;&gt;MONTH('2023'!#REF!)</formula>
    </cfRule>
  </conditionalFormatting>
  <conditionalFormatting sqref="F9">
    <cfRule type="expression" priority="161" dxfId="492" stopIfTrue="1">
      <formula>MONTH($A9)&lt;&gt;MONTH($A8)</formula>
    </cfRule>
  </conditionalFormatting>
  <conditionalFormatting sqref="F8">
    <cfRule type="expression" priority="160" dxfId="492" stopIfTrue="1">
      <formula>MONTH($A8)&lt;&gt;MONTH($A7)</formula>
    </cfRule>
  </conditionalFormatting>
  <conditionalFormatting sqref="F61">
    <cfRule type="expression" priority="155" dxfId="492" stopIfTrue="1">
      <formula>MONTH($A61)&lt;&gt;MONTH($A59)</formula>
    </cfRule>
  </conditionalFormatting>
  <conditionalFormatting sqref="F89">
    <cfRule type="expression" priority="152" dxfId="492" stopIfTrue="1">
      <formula>MONTH($A89)&lt;&gt;MONTH($A88)</formula>
    </cfRule>
  </conditionalFormatting>
  <conditionalFormatting sqref="F88">
    <cfRule type="expression" priority="153" dxfId="492" stopIfTrue="1">
      <formula>MONTH($A88)&lt;&gt;MONTH($A85)</formula>
    </cfRule>
  </conditionalFormatting>
  <conditionalFormatting sqref="E88">
    <cfRule type="expression" priority="151" dxfId="492" stopIfTrue="1">
      <formula>MONTH($A88)&lt;&gt;MONTH($A85)</formula>
    </cfRule>
  </conditionalFormatting>
  <conditionalFormatting sqref="E89">
    <cfRule type="expression" priority="150" dxfId="492" stopIfTrue="1">
      <formula>MONTH($A89)&lt;&gt;MONTH($A88)</formula>
    </cfRule>
  </conditionalFormatting>
  <conditionalFormatting sqref="F85">
    <cfRule type="expression" priority="149" dxfId="492" stopIfTrue="1">
      <formula>MONTH($A85)&lt;&gt;MONTH($A84)</formula>
    </cfRule>
  </conditionalFormatting>
  <conditionalFormatting sqref="F34">
    <cfRule type="expression" priority="148" dxfId="492" stopIfTrue="1">
      <formula>MONTH($A34)&lt;&gt;MONTH($A33)</formula>
    </cfRule>
  </conditionalFormatting>
  <conditionalFormatting sqref="E95">
    <cfRule type="expression" priority="147" dxfId="492" stopIfTrue="1">
      <formula>MONTH($A95)&lt;&gt;MONTH($A94)</formula>
    </cfRule>
  </conditionalFormatting>
  <conditionalFormatting sqref="E108">
    <cfRule type="expression" priority="146" dxfId="492" stopIfTrue="1">
      <formula>MONTH($A108)&lt;&gt;MONTH($A107)</formula>
    </cfRule>
  </conditionalFormatting>
  <conditionalFormatting sqref="E107">
    <cfRule type="expression" priority="145" dxfId="492" stopIfTrue="1">
      <formula>MONTH($A107)&lt;&gt;MONTH($A106)</formula>
    </cfRule>
  </conditionalFormatting>
  <conditionalFormatting sqref="E112">
    <cfRule type="expression" priority="144" dxfId="492" stopIfTrue="1">
      <formula>MONTH($A112)&lt;&gt;MONTH($A111)</formula>
    </cfRule>
  </conditionalFormatting>
  <conditionalFormatting sqref="E111">
    <cfRule type="expression" priority="143" dxfId="492" stopIfTrue="1">
      <formula>MONTH($A111)&lt;&gt;MONTH($A109)</formula>
    </cfRule>
  </conditionalFormatting>
  <conditionalFormatting sqref="C86">
    <cfRule type="expression" priority="142" dxfId="492" stopIfTrue="1">
      <formula>MONTH($A86)&lt;&gt;MONTH($A85)</formula>
    </cfRule>
  </conditionalFormatting>
  <conditionalFormatting sqref="A14:B14 A123:G123 D14:G14">
    <cfRule type="expression" priority="209" dxfId="492" stopIfTrue="1">
      <formula>MONTH($A14)&lt;&gt;MONTH('2023'!#REF!)</formula>
    </cfRule>
  </conditionalFormatting>
  <conditionalFormatting sqref="A90:G90">
    <cfRule type="expression" priority="141" dxfId="492" stopIfTrue="1">
      <formula>MONTH($A90)&lt;&gt;MONTH($A87)</formula>
    </cfRule>
  </conditionalFormatting>
  <conditionalFormatting sqref="A95:B95 F95:G95">
    <cfRule type="expression" priority="210" dxfId="492" stopIfTrue="1">
      <formula>MONTH($A95)&lt;&gt;MONTH('2023'!#REF!)</formula>
    </cfRule>
  </conditionalFormatting>
  <conditionalFormatting sqref="A99:E99">
    <cfRule type="expression" priority="140" dxfId="492" stopIfTrue="1">
      <formula>MONTH($A99)&lt;&gt;MONTH($A95)</formula>
    </cfRule>
  </conditionalFormatting>
  <conditionalFormatting sqref="F12">
    <cfRule type="expression" priority="138" dxfId="492" stopIfTrue="1">
      <formula>MONTH($A12)&lt;&gt;MONTH($A11)</formula>
    </cfRule>
  </conditionalFormatting>
  <conditionalFormatting sqref="F11">
    <cfRule type="expression" priority="139" dxfId="492" stopIfTrue="1">
      <formula>MONTH($A11)&lt;&gt;MONTH('2023'!#REF!)</formula>
    </cfRule>
  </conditionalFormatting>
  <conditionalFormatting sqref="C13:C15">
    <cfRule type="expression" priority="134" dxfId="492" stopIfTrue="1">
      <formula>MONTH($A13)&lt;&gt;MONTH('2023'!#REF!)</formula>
    </cfRule>
  </conditionalFormatting>
  <conditionalFormatting sqref="F53">
    <cfRule type="expression" priority="133" dxfId="492" stopIfTrue="1">
      <formula>MONTH($A53)&lt;&gt;MONTH($A52)</formula>
    </cfRule>
  </conditionalFormatting>
  <conditionalFormatting sqref="E84">
    <cfRule type="expression" priority="132" dxfId="492" stopIfTrue="1">
      <formula>MONTH($A84)&lt;&gt;MONTH($A81)</formula>
    </cfRule>
  </conditionalFormatting>
  <conditionalFormatting sqref="E85">
    <cfRule type="expression" priority="131" dxfId="492" stopIfTrue="1">
      <formula>MONTH($A85)&lt;&gt;MONTH($A84)</formula>
    </cfRule>
  </conditionalFormatting>
  <conditionalFormatting sqref="C87:C89">
    <cfRule type="expression" priority="130" dxfId="492" stopIfTrue="1">
      <formula>MONTH($A87)&lt;&gt;MONTH($A86)</formula>
    </cfRule>
  </conditionalFormatting>
  <conditionalFormatting sqref="F84">
    <cfRule type="expression" priority="129" dxfId="492" stopIfTrue="1">
      <formula>MONTH($A84)&lt;&gt;MONTH($A82)</formula>
    </cfRule>
  </conditionalFormatting>
  <conditionalFormatting sqref="F99">
    <cfRule type="expression" priority="128" dxfId="492" stopIfTrue="1">
      <formula>MONTH($A99)&lt;&gt;MONTH($A97)</formula>
    </cfRule>
  </conditionalFormatting>
  <conditionalFormatting sqref="F113">
    <cfRule type="expression" priority="127" dxfId="492" stopIfTrue="1">
      <formula>MONTH($A113)&lt;&gt;MONTH($A112)</formula>
    </cfRule>
  </conditionalFormatting>
  <conditionalFormatting sqref="F114">
    <cfRule type="expression" priority="126" dxfId="492" stopIfTrue="1">
      <formula>MONTH($A114)&lt;&gt;MONTH($A112)</formula>
    </cfRule>
  </conditionalFormatting>
  <conditionalFormatting sqref="E8:E9">
    <cfRule type="expression" priority="123" dxfId="492" stopIfTrue="1">
      <formula>MONTH($A8)&lt;&gt;MONTH($A7)</formula>
    </cfRule>
  </conditionalFormatting>
  <conditionalFormatting sqref="D8:D9">
    <cfRule type="expression" priority="122" dxfId="492" stopIfTrue="1">
      <formula>MONTH($A8)&lt;&gt;MONTH($A7)</formula>
    </cfRule>
  </conditionalFormatting>
  <conditionalFormatting sqref="C85">
    <cfRule type="expression" priority="118" dxfId="492" stopIfTrue="1">
      <formula>MONTH($A85)&lt;&gt;MONTH($A84)</formula>
    </cfRule>
  </conditionalFormatting>
  <conditionalFormatting sqref="C84">
    <cfRule type="expression" priority="117" dxfId="492" stopIfTrue="1">
      <formula>MONTH($A84)&lt;&gt;MONTH($A83)</formula>
    </cfRule>
  </conditionalFormatting>
  <conditionalFormatting sqref="C22:C26">
    <cfRule type="expression" priority="116" dxfId="492" stopIfTrue="1">
      <formula>MONTH($A22)&lt;&gt;MONTH($A21)</formula>
    </cfRule>
  </conditionalFormatting>
  <conditionalFormatting sqref="E24">
    <cfRule type="expression" priority="109" dxfId="492" stopIfTrue="1">
      <formula>MONTH($A24)&lt;&gt;MONTH($A23)</formula>
    </cfRule>
  </conditionalFormatting>
  <conditionalFormatting sqref="E23">
    <cfRule type="expression" priority="110" dxfId="492" stopIfTrue="1">
      <formula>MONTH($A23)&lt;&gt;MONTH('2023'!#REF!)</formula>
    </cfRule>
  </conditionalFormatting>
  <conditionalFormatting sqref="E23">
    <cfRule type="expression" priority="111" dxfId="492" stopIfTrue="1">
      <formula>MONTH($A23)&lt;&gt;MONTH('2023'!#REF!)</formula>
    </cfRule>
  </conditionalFormatting>
  <conditionalFormatting sqref="G106">
    <cfRule type="expression" priority="100" dxfId="492" stopIfTrue="1">
      <formula>MONTH($A106)&lt;&gt;MONTH($A105)</formula>
    </cfRule>
  </conditionalFormatting>
  <conditionalFormatting sqref="G105">
    <cfRule type="expression" priority="101" dxfId="492" stopIfTrue="1">
      <formula>MONTH($A105)&lt;&gt;MONTH('2023'!#REF!)</formula>
    </cfRule>
  </conditionalFormatting>
  <conditionalFormatting sqref="F87">
    <cfRule type="expression" priority="99" dxfId="492" stopIfTrue="1">
      <formula>MONTH($A87)&lt;&gt;MONTH($A86)</formula>
    </cfRule>
  </conditionalFormatting>
  <conditionalFormatting sqref="E86">
    <cfRule type="expression" priority="98" dxfId="492" stopIfTrue="1">
      <formula>MONTH($A86)&lt;&gt;MONTH($A83)</formula>
    </cfRule>
  </conditionalFormatting>
  <conditionalFormatting sqref="E87">
    <cfRule type="expression" priority="97" dxfId="492" stopIfTrue="1">
      <formula>MONTH($A87)&lt;&gt;MONTH($A86)</formula>
    </cfRule>
  </conditionalFormatting>
  <conditionalFormatting sqref="F86">
    <cfRule type="expression" priority="96" dxfId="492" stopIfTrue="1">
      <formula>MONTH($A86)&lt;&gt;MONTH($A84)</formula>
    </cfRule>
  </conditionalFormatting>
  <conditionalFormatting sqref="C30:C40">
    <cfRule type="expression" priority="95" dxfId="492" stopIfTrue="1">
      <formula>MONTH($A30)&lt;&gt;MONTH($A29)</formula>
    </cfRule>
  </conditionalFormatting>
  <conditionalFormatting sqref="A39:B39 D39:G39">
    <cfRule type="expression" priority="456" dxfId="492" stopIfTrue="1">
      <formula>MONTH($A39)&lt;&gt;MONTH('2023'!#REF!)</formula>
    </cfRule>
  </conditionalFormatting>
  <conditionalFormatting sqref="E22">
    <cfRule type="expression" priority="58" dxfId="492" stopIfTrue="1">
      <formula>MONTH($A22)&lt;&gt;MONTH($A21)</formula>
    </cfRule>
  </conditionalFormatting>
  <conditionalFormatting sqref="E21">
    <cfRule type="expression" priority="59" dxfId="492" stopIfTrue="1">
      <formula>MONTH($A21)&lt;&gt;MONTH('2023'!#REF!)</formula>
    </cfRule>
  </conditionalFormatting>
  <conditionalFormatting sqref="E21">
    <cfRule type="expression" priority="60" dxfId="492" stopIfTrue="1">
      <formula>MONTH($A21)&lt;&gt;MONTH('2023'!#REF!)</formula>
    </cfRule>
  </conditionalFormatting>
  <conditionalFormatting sqref="A37:B37 D37:G37">
    <cfRule type="expression" priority="57" dxfId="492" stopIfTrue="1">
      <formula>MONTH($A37)&lt;&gt;MONTH($A35)</formula>
    </cfRule>
  </conditionalFormatting>
  <conditionalFormatting sqref="E40">
    <cfRule type="expression" priority="56" dxfId="492" stopIfTrue="1">
      <formula>MONTH($A40)&lt;&gt;MONTH('2023'!#REF!)</formula>
    </cfRule>
  </conditionalFormatting>
  <conditionalFormatting sqref="E43">
    <cfRule type="expression" priority="55" dxfId="492" stopIfTrue="1">
      <formula>MONTH($A43)&lt;&gt;MONTH('2023'!#REF!)</formula>
    </cfRule>
  </conditionalFormatting>
  <conditionalFormatting sqref="G47">
    <cfRule type="expression" priority="52" dxfId="492" stopIfTrue="1">
      <formula>MONTH($A47)&lt;&gt;MONTH($A46)</formula>
    </cfRule>
  </conditionalFormatting>
  <conditionalFormatting sqref="G46">
    <cfRule type="expression" priority="53" dxfId="492" stopIfTrue="1">
      <formula>MONTH($A46)&lt;&gt;MONTH('2023'!#REF!)</formula>
    </cfRule>
  </conditionalFormatting>
  <conditionalFormatting sqref="A48:G49">
    <cfRule type="expression" priority="50" dxfId="492" stopIfTrue="1">
      <formula>MONTH($A48)&lt;&gt;MONTH($A46)</formula>
    </cfRule>
  </conditionalFormatting>
  <conditionalFormatting sqref="A50:G50">
    <cfRule type="expression" priority="49" dxfId="492" stopIfTrue="1">
      <formula>MONTH($A50)&lt;&gt;MONTH($A48)</formula>
    </cfRule>
  </conditionalFormatting>
  <conditionalFormatting sqref="E45">
    <cfRule type="expression" priority="48" dxfId="492" stopIfTrue="1">
      <formula>MONTH($A45)&lt;&gt;MONTH($A43)</formula>
    </cfRule>
  </conditionalFormatting>
  <conditionalFormatting sqref="E44">
    <cfRule type="expression" priority="47" dxfId="492" stopIfTrue="1">
      <formula>MONTH($A44)&lt;&gt;MONTH($A42)</formula>
    </cfRule>
  </conditionalFormatting>
  <conditionalFormatting sqref="E45">
    <cfRule type="expression" priority="45" dxfId="492" stopIfTrue="1">
      <formula>MONTH($A45)&lt;&gt;MONTH($A44)</formula>
    </cfRule>
  </conditionalFormatting>
  <conditionalFormatting sqref="E44">
    <cfRule type="expression" priority="46" dxfId="492" stopIfTrue="1">
      <formula>MONTH($A44)&lt;&gt;MONTH($A42)</formula>
    </cfRule>
  </conditionalFormatting>
  <conditionalFormatting sqref="A51:G51">
    <cfRule type="expression" priority="44" dxfId="492" stopIfTrue="1">
      <formula>MONTH($A51)&lt;&gt;MONTH($A50)</formula>
    </cfRule>
  </conditionalFormatting>
  <conditionalFormatting sqref="G45">
    <cfRule type="expression" priority="42" dxfId="492" stopIfTrue="1">
      <formula>MONTH($A45)&lt;&gt;MONTH($A44)</formula>
    </cfRule>
  </conditionalFormatting>
  <conditionalFormatting sqref="G44">
    <cfRule type="expression" priority="43" dxfId="492" stopIfTrue="1">
      <formula>MONTH($A44)&lt;&gt;MONTH('2023'!#REF!)</formula>
    </cfRule>
  </conditionalFormatting>
  <conditionalFormatting sqref="E47">
    <cfRule type="expression" priority="41" dxfId="492" stopIfTrue="1">
      <formula>MONTH($A47)&lt;&gt;MONTH($A45)</formula>
    </cfRule>
  </conditionalFormatting>
  <conditionalFormatting sqref="E46">
    <cfRule type="expression" priority="40" dxfId="492" stopIfTrue="1">
      <formula>MONTH($A46)&lt;&gt;MONTH($A44)</formula>
    </cfRule>
  </conditionalFormatting>
  <conditionalFormatting sqref="E47">
    <cfRule type="expression" priority="38" dxfId="492" stopIfTrue="1">
      <formula>MONTH($A47)&lt;&gt;MONTH($A46)</formula>
    </cfRule>
  </conditionalFormatting>
  <conditionalFormatting sqref="E46">
    <cfRule type="expression" priority="39" dxfId="492" stopIfTrue="1">
      <formula>MONTH($A46)&lt;&gt;MONTH($A44)</formula>
    </cfRule>
  </conditionalFormatting>
  <conditionalFormatting sqref="G97">
    <cfRule type="expression" priority="37" dxfId="492" stopIfTrue="1">
      <formula>MONTH($A97)&lt;&gt;MONTH($A96)</formula>
    </cfRule>
  </conditionalFormatting>
  <conditionalFormatting sqref="A101:G103">
    <cfRule type="expression" priority="36" dxfId="492" stopIfTrue="1">
      <formula>MONTH($A101)&lt;&gt;MONTH($A97)</formula>
    </cfRule>
  </conditionalFormatting>
  <conditionalFormatting sqref="C8:C9">
    <cfRule type="expression" priority="35" dxfId="492" stopIfTrue="1">
      <formula>MONTH($A8)&lt;&gt;MONTH($A7)</formula>
    </cfRule>
  </conditionalFormatting>
  <conditionalFormatting sqref="E19:E20">
    <cfRule type="expression" priority="31" dxfId="492" stopIfTrue="1">
      <formula>MONTH($A19)&lt;&gt;MONTH($A18)</formula>
    </cfRule>
  </conditionalFormatting>
  <conditionalFormatting sqref="F24">
    <cfRule type="expression" priority="28" dxfId="492" stopIfTrue="1">
      <formula>MONTH($A24)&lt;&gt;MONTH($A23)</formula>
    </cfRule>
  </conditionalFormatting>
  <conditionalFormatting sqref="F23">
    <cfRule type="expression" priority="29" dxfId="492" stopIfTrue="1">
      <formula>MONTH($A23)&lt;&gt;MONTH('2023'!#REF!)</formula>
    </cfRule>
  </conditionalFormatting>
  <conditionalFormatting sqref="F23">
    <cfRule type="expression" priority="30" dxfId="492" stopIfTrue="1">
      <formula>MONTH($A23)&lt;&gt;MONTH('2023'!#REF!)</formula>
    </cfRule>
  </conditionalFormatting>
  <conditionalFormatting sqref="F19:F20">
    <cfRule type="expression" priority="27" dxfId="492" stopIfTrue="1">
      <formula>MONTH($A19)&lt;&gt;MONTH($A18)</formula>
    </cfRule>
  </conditionalFormatting>
  <conditionalFormatting sqref="A4:G4">
    <cfRule type="expression" priority="462" dxfId="492" stopIfTrue="1">
      <formula>MONTH($A4)&lt;&gt;MONTH('2023'!#REF!)</formula>
    </cfRule>
  </conditionalFormatting>
  <conditionalFormatting sqref="F108">
    <cfRule type="expression" priority="4" dxfId="492" stopIfTrue="1">
      <formula>MONTH($A108)&lt;&gt;MONTH($A107)</formula>
    </cfRule>
  </conditionalFormatting>
  <conditionalFormatting sqref="F107">
    <cfRule type="expression" priority="5" dxfId="492" stopIfTrue="1">
      <formula>MONTH($A107)&lt;&gt;MONTH('2023'!#REF!)</formula>
    </cfRule>
  </conditionalFormatting>
  <conditionalFormatting sqref="F106">
    <cfRule type="expression" priority="3" dxfId="492" stopIfTrue="1">
      <formula>MONTH($A106)&lt;&gt;MONTH($A105)</formula>
    </cfRule>
  </conditionalFormatting>
  <conditionalFormatting sqref="F105">
    <cfRule type="expression" priority="1" dxfId="492" stopIfTrue="1">
      <formula>MONTH($A105)&lt;&gt;MONTH($A104)</formula>
    </cfRule>
  </conditionalFormatting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="80" zoomScaleNormal="8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9" sqref="A29:IV30"/>
    </sheetView>
  </sheetViews>
  <sheetFormatPr defaultColWidth="76.625" defaultRowHeight="13.5"/>
  <cols>
    <col min="1" max="1" width="9.50390625" style="11" bestFit="1" customWidth="1"/>
    <col min="2" max="2" width="8.50390625" style="12" bestFit="1" customWidth="1"/>
    <col min="3" max="3" width="22.75390625" style="13" bestFit="1" customWidth="1"/>
    <col min="4" max="4" width="41.625" style="7" bestFit="1" customWidth="1"/>
    <col min="5" max="5" width="38.25390625" style="7" bestFit="1" customWidth="1"/>
    <col min="6" max="6" width="27.25390625" style="7" bestFit="1" customWidth="1"/>
    <col min="7" max="7" width="29.375" style="14" bestFit="1" customWidth="1"/>
    <col min="8" max="8" width="2.50390625" style="6" bestFit="1" customWidth="1"/>
    <col min="9" max="16384" width="76.625" style="7" customWidth="1"/>
  </cols>
  <sheetData>
    <row r="1" spans="1:8" ht="24">
      <c r="A1" s="187" t="s">
        <v>193</v>
      </c>
      <c r="B1" s="187"/>
      <c r="C1" s="187"/>
      <c r="D1" s="187"/>
      <c r="E1" s="187"/>
      <c r="F1" s="187"/>
      <c r="G1" s="5">
        <f ca="1">NOW()</f>
        <v>45300.66100335648</v>
      </c>
      <c r="H1" s="6">
        <v>1</v>
      </c>
    </row>
    <row r="2" spans="1:8" ht="18.75">
      <c r="A2" s="188" t="s">
        <v>38</v>
      </c>
      <c r="B2" s="188"/>
      <c r="C2" s="188"/>
      <c r="D2" s="188"/>
      <c r="E2" s="188"/>
      <c r="F2" s="188"/>
      <c r="G2" s="188"/>
      <c r="H2" s="6">
        <v>1</v>
      </c>
    </row>
    <row r="3" spans="1:8" s="9" customFormat="1" ht="15" customHeight="1">
      <c r="A3" s="189" t="s">
        <v>7</v>
      </c>
      <c r="B3" s="189"/>
      <c r="C3" s="24" t="s">
        <v>8</v>
      </c>
      <c r="D3" s="25" t="s">
        <v>36</v>
      </c>
      <c r="E3" s="25" t="s">
        <v>37</v>
      </c>
      <c r="F3" s="25" t="s">
        <v>9</v>
      </c>
      <c r="G3" s="26" t="s">
        <v>10</v>
      </c>
      <c r="H3" s="8">
        <v>1</v>
      </c>
    </row>
    <row r="4" spans="1:8" s="2" customFormat="1" ht="15" customHeight="1">
      <c r="A4" s="15">
        <v>44716</v>
      </c>
      <c r="B4" s="16">
        <f aca="true" t="shared" si="0" ref="B4:B51">_xlfn.IFERROR(VLOOKUP($A4,祝日,2,FALSE),$A4)</f>
        <v>44716</v>
      </c>
      <c r="C4" s="17"/>
      <c r="D4" s="18"/>
      <c r="E4" s="18"/>
      <c r="F4" s="33"/>
      <c r="G4" s="27"/>
      <c r="H4" s="10">
        <f>COUNTA($C54:$G54)</f>
        <v>1</v>
      </c>
    </row>
    <row r="5" spans="1:8" s="2" customFormat="1" ht="15" customHeight="1">
      <c r="A5" s="15">
        <v>44717</v>
      </c>
      <c r="B5" s="16">
        <f t="shared" si="0"/>
        <v>44717</v>
      </c>
      <c r="C5" s="17"/>
      <c r="D5" s="18"/>
      <c r="E5" s="18"/>
      <c r="F5" s="18"/>
      <c r="G5" s="27"/>
      <c r="H5" s="10">
        <f>COUNTA($C55:$G55)</f>
        <v>1</v>
      </c>
    </row>
    <row r="6" spans="1:8" s="2" customFormat="1" ht="15" customHeight="1">
      <c r="A6" s="15">
        <v>44723</v>
      </c>
      <c r="B6" s="16">
        <f t="shared" si="0"/>
        <v>44723</v>
      </c>
      <c r="C6" s="17"/>
      <c r="D6" s="18"/>
      <c r="E6" s="18"/>
      <c r="F6" s="18"/>
      <c r="G6" s="27"/>
      <c r="H6" s="10">
        <f>COUNTA($C56:$G56)</f>
        <v>1</v>
      </c>
    </row>
    <row r="7" spans="1:8" s="2" customFormat="1" ht="15" customHeight="1">
      <c r="A7" s="15">
        <v>44724</v>
      </c>
      <c r="B7" s="16">
        <f t="shared" si="0"/>
        <v>44724</v>
      </c>
      <c r="C7" s="17"/>
      <c r="D7" s="18"/>
      <c r="E7" s="18"/>
      <c r="F7" s="18"/>
      <c r="G7" s="27"/>
      <c r="H7" s="10">
        <f>COUNTA($C57:$G57)</f>
        <v>1</v>
      </c>
    </row>
    <row r="8" spans="1:8" s="2" customFormat="1" ht="15" customHeight="1">
      <c r="A8" s="15">
        <v>44730</v>
      </c>
      <c r="B8" s="16">
        <f t="shared" si="0"/>
        <v>44730</v>
      </c>
      <c r="C8" s="17"/>
      <c r="D8" s="18"/>
      <c r="E8" s="18"/>
      <c r="F8" s="18"/>
      <c r="G8" s="27" t="s">
        <v>177</v>
      </c>
      <c r="H8" s="10">
        <f>COUNTA($C59:$G59)</f>
        <v>1</v>
      </c>
    </row>
    <row r="9" spans="1:8" s="2" customFormat="1" ht="15" customHeight="1">
      <c r="A9" s="15">
        <v>44731</v>
      </c>
      <c r="B9" s="16">
        <f t="shared" si="0"/>
        <v>44731</v>
      </c>
      <c r="C9" s="17"/>
      <c r="D9" s="18"/>
      <c r="E9" s="18"/>
      <c r="F9" s="18"/>
      <c r="G9" s="27" t="s">
        <v>177</v>
      </c>
      <c r="H9" s="10">
        <f>COUNTA($C60:$G60)</f>
        <v>1</v>
      </c>
    </row>
    <row r="10" spans="1:8" s="2" customFormat="1" ht="15" customHeight="1">
      <c r="A10" s="15">
        <v>44737</v>
      </c>
      <c r="B10" s="16">
        <f t="shared" si="0"/>
        <v>44737</v>
      </c>
      <c r="C10" s="17"/>
      <c r="D10" s="18"/>
      <c r="E10" s="18"/>
      <c r="F10" s="18"/>
      <c r="G10" s="27" t="s">
        <v>178</v>
      </c>
      <c r="H10" s="10"/>
    </row>
    <row r="11" spans="1:8" s="2" customFormat="1" ht="15" customHeight="1">
      <c r="A11" s="15">
        <v>44738</v>
      </c>
      <c r="B11" s="16">
        <f t="shared" si="0"/>
        <v>44738</v>
      </c>
      <c r="C11" s="17"/>
      <c r="D11" s="18"/>
      <c r="E11" s="18"/>
      <c r="F11" s="18"/>
      <c r="G11" s="27" t="s">
        <v>179</v>
      </c>
      <c r="H11" s="10">
        <f>COUNTA($C61:$G61)</f>
        <v>0</v>
      </c>
    </row>
    <row r="12" spans="1:8" s="2" customFormat="1" ht="15" customHeight="1">
      <c r="A12" s="15">
        <v>44741</v>
      </c>
      <c r="B12" s="16">
        <f t="shared" si="0"/>
        <v>44741</v>
      </c>
      <c r="C12" s="17"/>
      <c r="D12" s="18"/>
      <c r="E12" s="18"/>
      <c r="F12" s="18" t="s">
        <v>61</v>
      </c>
      <c r="G12" s="27"/>
      <c r="H12" s="10"/>
    </row>
    <row r="13" spans="1:8" s="2" customFormat="1" ht="15" customHeight="1">
      <c r="A13" s="15">
        <v>44742</v>
      </c>
      <c r="B13" s="16">
        <f t="shared" si="0"/>
        <v>44742</v>
      </c>
      <c r="C13" s="17"/>
      <c r="D13" s="18"/>
      <c r="E13" s="18"/>
      <c r="F13" s="18" t="s">
        <v>141</v>
      </c>
      <c r="G13" s="27"/>
      <c r="H13" s="10">
        <f aca="true" t="shared" si="1" ref="H13:H19">COUNTA($C62:$G62)</f>
        <v>2</v>
      </c>
    </row>
    <row r="14" spans="1:8" s="2" customFormat="1" ht="15" customHeight="1">
      <c r="A14" s="15">
        <v>44744</v>
      </c>
      <c r="B14" s="16">
        <f t="shared" si="0"/>
        <v>44744</v>
      </c>
      <c r="C14" s="17"/>
      <c r="D14" s="18"/>
      <c r="E14" s="18" t="s">
        <v>62</v>
      </c>
      <c r="F14" s="18"/>
      <c r="G14" s="27"/>
      <c r="H14" s="10">
        <f t="shared" si="1"/>
        <v>1</v>
      </c>
    </row>
    <row r="15" spans="1:8" s="2" customFormat="1" ht="15" customHeight="1">
      <c r="A15" s="15">
        <v>44745</v>
      </c>
      <c r="B15" s="16">
        <f t="shared" si="0"/>
        <v>44745</v>
      </c>
      <c r="C15" s="17"/>
      <c r="D15" s="18"/>
      <c r="E15" s="18" t="s">
        <v>63</v>
      </c>
      <c r="F15" s="18"/>
      <c r="G15" s="27"/>
      <c r="H15" s="10">
        <f t="shared" si="1"/>
        <v>2</v>
      </c>
    </row>
    <row r="16" spans="1:8" s="2" customFormat="1" ht="15" customHeight="1">
      <c r="A16" s="15">
        <v>44751</v>
      </c>
      <c r="B16" s="16">
        <f t="shared" si="0"/>
        <v>44751</v>
      </c>
      <c r="C16" s="17"/>
      <c r="D16" s="18"/>
      <c r="E16" s="18"/>
      <c r="F16" s="18"/>
      <c r="G16" s="27" t="s">
        <v>126</v>
      </c>
      <c r="H16" s="10">
        <f t="shared" si="1"/>
        <v>1</v>
      </c>
    </row>
    <row r="17" spans="1:8" s="2" customFormat="1" ht="15" customHeight="1">
      <c r="A17" s="15">
        <v>44752</v>
      </c>
      <c r="B17" s="16">
        <f t="shared" si="0"/>
        <v>44752</v>
      </c>
      <c r="C17" s="17"/>
      <c r="D17" s="18"/>
      <c r="E17" s="18"/>
      <c r="F17" s="18"/>
      <c r="G17" s="27" t="s">
        <v>127</v>
      </c>
      <c r="H17" s="10">
        <f t="shared" si="1"/>
        <v>2</v>
      </c>
    </row>
    <row r="18" spans="1:8" s="2" customFormat="1" ht="15" customHeight="1">
      <c r="A18" s="15">
        <v>44758</v>
      </c>
      <c r="B18" s="16">
        <f t="shared" si="0"/>
        <v>44758</v>
      </c>
      <c r="C18" s="17"/>
      <c r="D18" s="18"/>
      <c r="E18" s="33"/>
      <c r="F18" s="18" t="s">
        <v>125</v>
      </c>
      <c r="G18" s="27"/>
      <c r="H18" s="10">
        <f t="shared" si="1"/>
        <v>2</v>
      </c>
    </row>
    <row r="19" spans="1:8" s="2" customFormat="1" ht="15" customHeight="1">
      <c r="A19" s="15">
        <v>44759</v>
      </c>
      <c r="B19" s="16">
        <f t="shared" si="0"/>
        <v>44759</v>
      </c>
      <c r="C19" s="17"/>
      <c r="D19" s="18"/>
      <c r="E19" s="33"/>
      <c r="F19" s="18"/>
      <c r="G19" s="27" t="s">
        <v>140</v>
      </c>
      <c r="H19" s="10">
        <f t="shared" si="1"/>
        <v>0</v>
      </c>
    </row>
    <row r="20" spans="1:8" s="2" customFormat="1" ht="15" customHeight="1">
      <c r="A20" s="15">
        <v>44760</v>
      </c>
      <c r="B20" s="16">
        <f t="shared" si="0"/>
        <v>44760</v>
      </c>
      <c r="C20" s="17" t="s">
        <v>151</v>
      </c>
      <c r="D20" s="33"/>
      <c r="E20" s="18"/>
      <c r="F20" s="18"/>
      <c r="G20" s="27"/>
      <c r="H20" s="10"/>
    </row>
    <row r="21" spans="1:8" s="2" customFormat="1" ht="15" customHeight="1">
      <c r="A21" s="15">
        <v>44765</v>
      </c>
      <c r="B21" s="16">
        <f t="shared" si="0"/>
        <v>44765</v>
      </c>
      <c r="C21" s="17" t="s">
        <v>151</v>
      </c>
      <c r="D21" s="18"/>
      <c r="E21" s="18"/>
      <c r="F21" s="18" t="s">
        <v>80</v>
      </c>
      <c r="G21" s="27"/>
      <c r="H21" s="10">
        <f>COUNTA($C70:$G70)</f>
        <v>2</v>
      </c>
    </row>
    <row r="22" spans="1:8" s="2" customFormat="1" ht="15" customHeight="1">
      <c r="A22" s="15">
        <v>44766</v>
      </c>
      <c r="B22" s="16">
        <f t="shared" si="0"/>
        <v>44766</v>
      </c>
      <c r="C22" s="17" t="s">
        <v>151</v>
      </c>
      <c r="D22" s="18"/>
      <c r="E22" s="18"/>
      <c r="F22" s="18" t="s">
        <v>81</v>
      </c>
      <c r="G22" s="27"/>
      <c r="H22" s="10">
        <f>COUNTA($C72:$G72)</f>
        <v>2</v>
      </c>
    </row>
    <row r="23" spans="1:8" s="2" customFormat="1" ht="15" customHeight="1">
      <c r="A23" s="15">
        <v>44771</v>
      </c>
      <c r="B23" s="16">
        <f t="shared" si="0"/>
        <v>44771</v>
      </c>
      <c r="C23" s="17" t="s">
        <v>151</v>
      </c>
      <c r="D23" s="18"/>
      <c r="E23" s="18"/>
      <c r="F23" s="18" t="s">
        <v>148</v>
      </c>
      <c r="G23" s="27"/>
      <c r="H23" s="10">
        <f>COUNTA($C72:$G72)</f>
        <v>2</v>
      </c>
    </row>
    <row r="24" spans="1:8" s="2" customFormat="1" ht="15" customHeight="1">
      <c r="A24" s="15">
        <v>44772</v>
      </c>
      <c r="B24" s="16">
        <f t="shared" si="0"/>
        <v>44772</v>
      </c>
      <c r="C24" s="17" t="s">
        <v>151</v>
      </c>
      <c r="D24" s="18" t="s">
        <v>85</v>
      </c>
      <c r="E24" s="18"/>
      <c r="F24" s="18"/>
      <c r="G24" s="27"/>
      <c r="H24" s="10">
        <f>COUNTA($C74:$G74)</f>
        <v>2</v>
      </c>
    </row>
    <row r="25" spans="1:8" s="2" customFormat="1" ht="15" customHeight="1">
      <c r="A25" s="19">
        <v>44773</v>
      </c>
      <c r="B25" s="20">
        <f t="shared" si="0"/>
        <v>44773</v>
      </c>
      <c r="C25" s="21" t="s">
        <v>151</v>
      </c>
      <c r="D25" s="22" t="s">
        <v>85</v>
      </c>
      <c r="E25" s="22"/>
      <c r="F25" s="22"/>
      <c r="G25" s="28"/>
      <c r="H25" s="10">
        <f>COUNTA($C76:$G76)</f>
        <v>1</v>
      </c>
    </row>
    <row r="26" spans="1:8" s="2" customFormat="1" ht="15" customHeight="1">
      <c r="A26" s="44">
        <v>44779</v>
      </c>
      <c r="B26" s="45">
        <f t="shared" si="0"/>
        <v>44779</v>
      </c>
      <c r="C26" s="46"/>
      <c r="D26" s="23"/>
      <c r="E26" s="23"/>
      <c r="F26" s="23" t="s">
        <v>14</v>
      </c>
      <c r="G26" s="47"/>
      <c r="H26" s="10">
        <f>COUNTA($C78:$G78)</f>
        <v>0</v>
      </c>
    </row>
    <row r="27" spans="1:8" s="2" customFormat="1" ht="15" customHeight="1">
      <c r="A27" s="15">
        <v>44780</v>
      </c>
      <c r="B27" s="16">
        <f t="shared" si="0"/>
        <v>44780</v>
      </c>
      <c r="C27" s="17"/>
      <c r="D27" s="18"/>
      <c r="E27" s="18"/>
      <c r="F27" s="18" t="s">
        <v>15</v>
      </c>
      <c r="G27" s="27"/>
      <c r="H27" s="10">
        <f>COUNTA(#REF!)</f>
        <v>1</v>
      </c>
    </row>
    <row r="28" spans="1:8" s="2" customFormat="1" ht="15" customHeight="1">
      <c r="A28" s="15">
        <v>44784</v>
      </c>
      <c r="B28" s="16">
        <f t="shared" si="0"/>
        <v>44784</v>
      </c>
      <c r="C28" s="17"/>
      <c r="D28" s="18"/>
      <c r="E28" s="18"/>
      <c r="F28" s="18"/>
      <c r="G28" s="27"/>
      <c r="H28" s="10"/>
    </row>
    <row r="29" spans="1:8" s="2" customFormat="1" ht="15" customHeight="1">
      <c r="A29" s="15">
        <v>44786</v>
      </c>
      <c r="B29" s="16">
        <f t="shared" si="0"/>
        <v>44786</v>
      </c>
      <c r="C29" s="17"/>
      <c r="D29" s="18"/>
      <c r="E29" s="33"/>
      <c r="F29" s="18" t="s">
        <v>71</v>
      </c>
      <c r="G29" s="27"/>
      <c r="H29" s="10">
        <f aca="true" t="shared" si="2" ref="H29:H34">COUNTA($C80:$G80)</f>
        <v>2</v>
      </c>
    </row>
    <row r="30" spans="1:8" s="2" customFormat="1" ht="15" customHeight="1">
      <c r="A30" s="15">
        <v>44787</v>
      </c>
      <c r="B30" s="16">
        <f t="shared" si="0"/>
        <v>44787</v>
      </c>
      <c r="C30" s="17"/>
      <c r="D30" s="18"/>
      <c r="E30" s="33"/>
      <c r="F30" s="18" t="s">
        <v>72</v>
      </c>
      <c r="G30" s="34"/>
      <c r="H30" s="10">
        <f t="shared" si="2"/>
        <v>1</v>
      </c>
    </row>
    <row r="31" spans="1:8" s="2" customFormat="1" ht="15" customHeight="1">
      <c r="A31" s="15">
        <v>44793</v>
      </c>
      <c r="B31" s="16">
        <f t="shared" si="0"/>
        <v>44793</v>
      </c>
      <c r="C31" s="17" t="s">
        <v>184</v>
      </c>
      <c r="D31" s="18"/>
      <c r="E31" s="18"/>
      <c r="F31" s="18"/>
      <c r="G31" s="27" t="s">
        <v>69</v>
      </c>
      <c r="H31" s="10">
        <f t="shared" si="2"/>
        <v>0</v>
      </c>
    </row>
    <row r="32" spans="1:8" s="2" customFormat="1" ht="15" customHeight="1">
      <c r="A32" s="15">
        <v>44794</v>
      </c>
      <c r="B32" s="16">
        <f t="shared" si="0"/>
        <v>44794</v>
      </c>
      <c r="C32" s="17" t="s">
        <v>184</v>
      </c>
      <c r="D32" s="18"/>
      <c r="E32" s="18"/>
      <c r="F32" s="18"/>
      <c r="G32" s="27" t="s">
        <v>70</v>
      </c>
      <c r="H32" s="10">
        <f t="shared" si="2"/>
        <v>0</v>
      </c>
    </row>
    <row r="33" spans="1:8" s="2" customFormat="1" ht="15" customHeight="1">
      <c r="A33" s="15">
        <v>44800</v>
      </c>
      <c r="B33" s="16">
        <f t="shared" si="0"/>
        <v>44800</v>
      </c>
      <c r="C33" s="17" t="s">
        <v>184</v>
      </c>
      <c r="D33" s="18"/>
      <c r="E33" s="33"/>
      <c r="F33" s="18" t="s">
        <v>16</v>
      </c>
      <c r="G33" s="27"/>
      <c r="H33" s="10">
        <f t="shared" si="2"/>
        <v>0</v>
      </c>
    </row>
    <row r="34" spans="1:8" s="2" customFormat="1" ht="15" customHeight="1">
      <c r="A34" s="15">
        <v>44801</v>
      </c>
      <c r="B34" s="16">
        <f t="shared" si="0"/>
        <v>44801</v>
      </c>
      <c r="C34" s="17" t="s">
        <v>184</v>
      </c>
      <c r="D34" s="18"/>
      <c r="E34" s="33"/>
      <c r="F34" s="18" t="s">
        <v>35</v>
      </c>
      <c r="G34" s="27"/>
      <c r="H34" s="10">
        <f t="shared" si="2"/>
        <v>0</v>
      </c>
    </row>
    <row r="35" spans="1:8" s="2" customFormat="1" ht="15" customHeight="1">
      <c r="A35" s="15">
        <v>44803</v>
      </c>
      <c r="B35" s="16">
        <f t="shared" si="0"/>
        <v>44803</v>
      </c>
      <c r="C35" s="17" t="s">
        <v>184</v>
      </c>
      <c r="D35" s="18"/>
      <c r="E35" s="18"/>
      <c r="F35" s="18" t="s">
        <v>145</v>
      </c>
      <c r="G35" s="27"/>
      <c r="H35" s="10">
        <f>COUNTA($C86:$G86)</f>
        <v>0</v>
      </c>
    </row>
    <row r="36" spans="1:8" s="2" customFormat="1" ht="15" customHeight="1">
      <c r="A36" s="15">
        <v>44804</v>
      </c>
      <c r="B36" s="16">
        <f t="shared" si="0"/>
        <v>44804</v>
      </c>
      <c r="C36" s="17" t="s">
        <v>184</v>
      </c>
      <c r="D36" s="18"/>
      <c r="E36" s="18"/>
      <c r="F36" s="18" t="s">
        <v>146</v>
      </c>
      <c r="G36" s="27"/>
      <c r="H36" s="10">
        <f aca="true" t="shared" si="3" ref="H36:H46">COUNTA($C88:$G88)</f>
        <v>0</v>
      </c>
    </row>
    <row r="37" spans="1:8" s="2" customFormat="1" ht="15" customHeight="1">
      <c r="A37" s="15">
        <v>44807</v>
      </c>
      <c r="B37" s="16">
        <f t="shared" si="0"/>
        <v>44807</v>
      </c>
      <c r="C37" s="17" t="s">
        <v>183</v>
      </c>
      <c r="D37" s="18"/>
      <c r="E37" s="35"/>
      <c r="F37" s="33"/>
      <c r="G37" s="27" t="s">
        <v>32</v>
      </c>
      <c r="H37" s="10">
        <f t="shared" si="3"/>
        <v>0</v>
      </c>
    </row>
    <row r="38" spans="1:8" s="2" customFormat="1" ht="15" customHeight="1">
      <c r="A38" s="15">
        <v>44808</v>
      </c>
      <c r="B38" s="16">
        <f t="shared" si="0"/>
        <v>44808</v>
      </c>
      <c r="C38" s="17"/>
      <c r="D38" s="18"/>
      <c r="E38" s="35"/>
      <c r="F38" s="18"/>
      <c r="G38" s="27" t="s">
        <v>32</v>
      </c>
      <c r="H38" s="10">
        <f t="shared" si="3"/>
        <v>0</v>
      </c>
    </row>
    <row r="39" spans="1:8" s="2" customFormat="1" ht="15" customHeight="1">
      <c r="A39" s="15">
        <v>44814</v>
      </c>
      <c r="B39" s="16">
        <f t="shared" si="0"/>
        <v>44814</v>
      </c>
      <c r="C39" s="103" t="s">
        <v>190</v>
      </c>
      <c r="D39" s="18" t="s">
        <v>39</v>
      </c>
      <c r="E39" s="18"/>
      <c r="F39" s="18"/>
      <c r="G39" s="27"/>
      <c r="H39" s="10">
        <f t="shared" si="3"/>
        <v>1</v>
      </c>
    </row>
    <row r="40" spans="1:8" ht="14.25">
      <c r="A40" s="15">
        <v>44815</v>
      </c>
      <c r="B40" s="16">
        <f t="shared" si="0"/>
        <v>44815</v>
      </c>
      <c r="C40" s="103" t="s">
        <v>191</v>
      </c>
      <c r="D40" s="18" t="s">
        <v>44</v>
      </c>
      <c r="E40" s="18"/>
      <c r="F40" s="18"/>
      <c r="G40" s="27"/>
      <c r="H40" s="10">
        <f t="shared" si="3"/>
        <v>1</v>
      </c>
    </row>
    <row r="41" spans="1:8" ht="14.25">
      <c r="A41" s="15">
        <v>44821</v>
      </c>
      <c r="B41" s="16">
        <f t="shared" si="0"/>
        <v>44821</v>
      </c>
      <c r="C41" s="103"/>
      <c r="D41" s="18" t="s">
        <v>187</v>
      </c>
      <c r="E41" s="18"/>
      <c r="F41" s="18"/>
      <c r="G41" s="34"/>
      <c r="H41" s="10">
        <f t="shared" si="3"/>
        <v>1</v>
      </c>
    </row>
    <row r="42" spans="1:8" ht="14.25">
      <c r="A42" s="15">
        <v>44822</v>
      </c>
      <c r="B42" s="16">
        <f t="shared" si="0"/>
        <v>44822</v>
      </c>
      <c r="C42" s="103"/>
      <c r="D42" s="18" t="s">
        <v>17</v>
      </c>
      <c r="E42" s="18"/>
      <c r="F42" s="18"/>
      <c r="G42" s="34"/>
      <c r="H42" s="10">
        <f t="shared" si="3"/>
        <v>1</v>
      </c>
    </row>
    <row r="43" spans="1:8" ht="14.25">
      <c r="A43" s="15">
        <v>44823</v>
      </c>
      <c r="B43" s="16">
        <f t="shared" si="0"/>
        <v>44823</v>
      </c>
      <c r="C43" s="103"/>
      <c r="D43" s="33"/>
      <c r="E43" s="18"/>
      <c r="F43" s="94"/>
      <c r="G43" s="34"/>
      <c r="H43" s="10">
        <f t="shared" si="3"/>
        <v>0</v>
      </c>
    </row>
    <row r="44" spans="1:8" ht="14.25">
      <c r="A44" s="15">
        <v>44827</v>
      </c>
      <c r="B44" s="16">
        <f t="shared" si="0"/>
        <v>44827</v>
      </c>
      <c r="C44" s="103"/>
      <c r="D44" s="33"/>
      <c r="E44" s="18"/>
      <c r="F44" s="18"/>
      <c r="G44" s="27" t="s">
        <v>77</v>
      </c>
      <c r="H44" s="10">
        <f t="shared" si="3"/>
        <v>0</v>
      </c>
    </row>
    <row r="45" spans="1:8" ht="14.25">
      <c r="A45" s="15">
        <v>44828</v>
      </c>
      <c r="B45" s="16">
        <f t="shared" si="0"/>
        <v>44828</v>
      </c>
      <c r="C45" s="103"/>
      <c r="D45" s="18"/>
      <c r="E45" s="18"/>
      <c r="F45" s="18" t="s">
        <v>60</v>
      </c>
      <c r="G45" s="27"/>
      <c r="H45" s="10">
        <f t="shared" si="3"/>
        <v>2</v>
      </c>
    </row>
    <row r="46" spans="1:8" ht="14.25">
      <c r="A46" s="15">
        <v>44829</v>
      </c>
      <c r="B46" s="16">
        <f t="shared" si="0"/>
        <v>44829</v>
      </c>
      <c r="C46" s="103"/>
      <c r="D46" s="18"/>
      <c r="E46" s="18"/>
      <c r="F46" s="18" t="s">
        <v>142</v>
      </c>
      <c r="G46" s="27"/>
      <c r="H46" s="10">
        <f t="shared" si="3"/>
        <v>1</v>
      </c>
    </row>
    <row r="47" spans="1:8" ht="14.25">
      <c r="A47" s="15">
        <v>44833</v>
      </c>
      <c r="B47" s="16">
        <f t="shared" si="0"/>
        <v>44833</v>
      </c>
      <c r="C47" s="17"/>
      <c r="D47" s="18"/>
      <c r="E47" s="18"/>
      <c r="F47" s="18" t="s">
        <v>145</v>
      </c>
      <c r="G47" s="27"/>
      <c r="H47" s="10">
        <f>COUNTA(#REF!)</f>
        <v>1</v>
      </c>
    </row>
    <row r="48" spans="1:8" ht="14.25">
      <c r="A48" s="15">
        <v>44834</v>
      </c>
      <c r="B48" s="16">
        <f t="shared" si="0"/>
        <v>44834</v>
      </c>
      <c r="C48" s="17"/>
      <c r="D48" s="18"/>
      <c r="E48" s="18"/>
      <c r="F48" s="18" t="s">
        <v>146</v>
      </c>
      <c r="G48" s="27"/>
      <c r="H48" s="10"/>
    </row>
    <row r="49" spans="1:8" ht="14.25">
      <c r="A49" s="15">
        <v>44835</v>
      </c>
      <c r="B49" s="16">
        <f t="shared" si="0"/>
        <v>44835</v>
      </c>
      <c r="C49" s="17"/>
      <c r="D49" s="18"/>
      <c r="E49" s="18" t="s">
        <v>64</v>
      </c>
      <c r="F49" s="18"/>
      <c r="G49" s="27"/>
      <c r="H49" s="10"/>
    </row>
    <row r="50" spans="1:8" ht="14.25">
      <c r="A50" s="15">
        <v>44836</v>
      </c>
      <c r="B50" s="16">
        <f t="shared" si="0"/>
        <v>44836</v>
      </c>
      <c r="C50" s="17"/>
      <c r="D50" s="18"/>
      <c r="E50" s="18" t="s">
        <v>65</v>
      </c>
      <c r="F50" s="18"/>
      <c r="G50" s="27"/>
      <c r="H50" s="10"/>
    </row>
    <row r="51" spans="1:8" ht="14.25">
      <c r="A51" s="15">
        <v>44842</v>
      </c>
      <c r="B51" s="16">
        <f t="shared" si="0"/>
        <v>44842</v>
      </c>
      <c r="C51" s="17"/>
      <c r="D51" s="18"/>
      <c r="E51" s="18"/>
      <c r="F51" s="33" t="s">
        <v>192</v>
      </c>
      <c r="G51" s="27" t="s">
        <v>73</v>
      </c>
      <c r="H51" s="10"/>
    </row>
    <row r="52" spans="1:8" ht="14.25">
      <c r="A52" s="15">
        <v>44843</v>
      </c>
      <c r="B52" s="16">
        <f aca="true" t="shared" si="4" ref="B52:B119">_xlfn.IFERROR(VLOOKUP($A52,祝日,2,FALSE),$A52)</f>
        <v>44843</v>
      </c>
      <c r="C52" s="17"/>
      <c r="D52" s="18"/>
      <c r="E52" s="18"/>
      <c r="F52" s="18"/>
      <c r="G52" s="27" t="s">
        <v>74</v>
      </c>
      <c r="H52" s="10">
        <f>COUNTA(#REF!)</f>
        <v>1</v>
      </c>
    </row>
    <row r="53" spans="1:8" ht="14.25">
      <c r="A53" s="15">
        <v>44844</v>
      </c>
      <c r="B53" s="16">
        <f t="shared" si="4"/>
        <v>44844</v>
      </c>
      <c r="C53" s="17"/>
      <c r="D53" s="18"/>
      <c r="E53" s="18"/>
      <c r="F53" s="18"/>
      <c r="G53" s="27" t="s">
        <v>154</v>
      </c>
      <c r="H53" s="10"/>
    </row>
    <row r="54" spans="1:8" ht="14.25">
      <c r="A54" s="15">
        <v>44849</v>
      </c>
      <c r="B54" s="16">
        <f t="shared" si="4"/>
        <v>44849</v>
      </c>
      <c r="C54" s="17"/>
      <c r="D54" s="18"/>
      <c r="E54" s="18"/>
      <c r="F54" s="18"/>
      <c r="G54" s="27" t="s">
        <v>33</v>
      </c>
      <c r="H54" s="10">
        <f>COUNTA($C103:$G103)</f>
        <v>2</v>
      </c>
    </row>
    <row r="55" spans="1:8" ht="14.25">
      <c r="A55" s="15">
        <v>44850</v>
      </c>
      <c r="B55" s="16">
        <f t="shared" si="4"/>
        <v>44850</v>
      </c>
      <c r="C55" s="17"/>
      <c r="D55" s="18"/>
      <c r="E55" s="18"/>
      <c r="F55" s="18"/>
      <c r="G55" s="27" t="s">
        <v>34</v>
      </c>
      <c r="H55" s="10">
        <f>COUNTA($C104:$G104)</f>
        <v>2</v>
      </c>
    </row>
    <row r="56" spans="1:8" ht="14.25">
      <c r="A56" s="15">
        <v>44856</v>
      </c>
      <c r="B56" s="16">
        <f t="shared" si="4"/>
        <v>44856</v>
      </c>
      <c r="C56" s="17"/>
      <c r="D56" s="18"/>
      <c r="E56" s="18"/>
      <c r="F56" s="18"/>
      <c r="G56" s="27" t="s">
        <v>135</v>
      </c>
      <c r="H56" s="10">
        <f>COUNTA(#REF!)</f>
        <v>1</v>
      </c>
    </row>
    <row r="57" spans="1:8" ht="14.25">
      <c r="A57" s="15">
        <v>44857</v>
      </c>
      <c r="B57" s="16">
        <f t="shared" si="4"/>
        <v>44857</v>
      </c>
      <c r="C57" s="17"/>
      <c r="D57" s="18"/>
      <c r="E57" s="18"/>
      <c r="F57" s="18"/>
      <c r="G57" s="27" t="s">
        <v>136</v>
      </c>
      <c r="H57" s="10">
        <f>COUNTA(#REF!)</f>
        <v>1</v>
      </c>
    </row>
    <row r="58" spans="1:8" ht="14.25">
      <c r="A58" s="15">
        <v>44863</v>
      </c>
      <c r="B58" s="16">
        <f t="shared" si="4"/>
        <v>44863</v>
      </c>
      <c r="C58" s="17"/>
      <c r="D58" s="18"/>
      <c r="E58" s="18" t="s">
        <v>86</v>
      </c>
      <c r="F58" s="18"/>
      <c r="G58" s="27"/>
      <c r="H58" s="10">
        <f>COUNTA(#REF!)</f>
        <v>1</v>
      </c>
    </row>
    <row r="59" spans="1:8" ht="14.25">
      <c r="A59" s="15">
        <v>44864</v>
      </c>
      <c r="B59" s="16">
        <f t="shared" si="4"/>
        <v>44864</v>
      </c>
      <c r="C59" s="17"/>
      <c r="D59" s="18"/>
      <c r="E59" s="18" t="s">
        <v>87</v>
      </c>
      <c r="F59" s="18"/>
      <c r="G59" s="27"/>
      <c r="H59" s="10">
        <f>COUNTA(#REF!)</f>
        <v>1</v>
      </c>
    </row>
    <row r="60" spans="1:8" ht="14.25">
      <c r="A60" s="19">
        <v>44865</v>
      </c>
      <c r="B60" s="20">
        <f t="shared" si="4"/>
        <v>44865</v>
      </c>
      <c r="C60" s="21"/>
      <c r="D60" s="22"/>
      <c r="E60" s="96"/>
      <c r="F60" s="18" t="s">
        <v>11</v>
      </c>
      <c r="G60" s="28"/>
      <c r="H60" s="10">
        <f>COUNTA($C105:$G105)</f>
        <v>0</v>
      </c>
    </row>
    <row r="61" spans="1:8" ht="14.25">
      <c r="A61" s="44">
        <v>44868</v>
      </c>
      <c r="B61" s="45">
        <f t="shared" si="4"/>
        <v>44868</v>
      </c>
      <c r="C61" s="46"/>
      <c r="D61" s="23"/>
      <c r="E61" s="23"/>
      <c r="F61" s="23"/>
      <c r="G61" s="47"/>
      <c r="H61" s="10">
        <f>COUNTA($C107:$G107)</f>
        <v>2</v>
      </c>
    </row>
    <row r="62" spans="1:8" ht="14.25">
      <c r="A62" s="15">
        <v>44870</v>
      </c>
      <c r="B62" s="16">
        <f t="shared" si="4"/>
        <v>44870</v>
      </c>
      <c r="C62" s="17"/>
      <c r="D62" s="18"/>
      <c r="E62" s="18" t="s">
        <v>155</v>
      </c>
      <c r="F62" s="18"/>
      <c r="G62" s="27" t="s">
        <v>128</v>
      </c>
      <c r="H62" s="10">
        <f>COUNTA($C110:$G110)</f>
        <v>1</v>
      </c>
    </row>
    <row r="63" spans="1:8" ht="14.25">
      <c r="A63" s="15">
        <v>44871</v>
      </c>
      <c r="B63" s="16">
        <f t="shared" si="4"/>
        <v>44871</v>
      </c>
      <c r="C63" s="17"/>
      <c r="D63" s="18"/>
      <c r="E63" s="18" t="s">
        <v>156</v>
      </c>
      <c r="F63" s="18"/>
      <c r="G63" s="36"/>
      <c r="H63" s="10">
        <f>COUNTA($C111:$G111)</f>
        <v>1</v>
      </c>
    </row>
    <row r="64" spans="1:8" ht="14.25">
      <c r="A64" s="15">
        <v>44877</v>
      </c>
      <c r="B64" s="16">
        <f t="shared" si="4"/>
        <v>44877</v>
      </c>
      <c r="C64" s="17"/>
      <c r="D64" s="18"/>
      <c r="E64" s="18" t="s">
        <v>75</v>
      </c>
      <c r="F64" s="18" t="s">
        <v>163</v>
      </c>
      <c r="G64" s="27"/>
      <c r="H64" s="10">
        <f>COUNTA($C108:$G108)</f>
        <v>2</v>
      </c>
    </row>
    <row r="65" spans="1:8" ht="14.25">
      <c r="A65" s="15">
        <v>44878</v>
      </c>
      <c r="B65" s="16">
        <f t="shared" si="4"/>
        <v>44878</v>
      </c>
      <c r="C65" s="32"/>
      <c r="D65" s="18"/>
      <c r="E65" s="18" t="s">
        <v>76</v>
      </c>
      <c r="F65" s="18"/>
      <c r="G65" s="27"/>
      <c r="H65" s="10">
        <f>COUNTA(#REF!)</f>
        <v>1</v>
      </c>
    </row>
    <row r="66" spans="1:8" ht="14.25">
      <c r="A66" s="15">
        <v>44884</v>
      </c>
      <c r="B66" s="16">
        <f t="shared" si="4"/>
        <v>44884</v>
      </c>
      <c r="C66" s="17"/>
      <c r="D66" s="18"/>
      <c r="E66" s="18" t="s">
        <v>157</v>
      </c>
      <c r="F66" s="18"/>
      <c r="G66" s="27" t="s">
        <v>147</v>
      </c>
      <c r="H66" s="10">
        <f>COUNTA(#REF!)</f>
        <v>1</v>
      </c>
    </row>
    <row r="67" spans="1:8" ht="14.25">
      <c r="A67" s="15">
        <v>44885</v>
      </c>
      <c r="B67" s="16">
        <f t="shared" si="4"/>
        <v>44885</v>
      </c>
      <c r="C67" s="17"/>
      <c r="D67" s="18"/>
      <c r="E67" s="18" t="s">
        <v>158</v>
      </c>
      <c r="F67" s="18"/>
      <c r="G67" s="27" t="s">
        <v>147</v>
      </c>
      <c r="H67" s="10">
        <f>COUNTA($C112:$G112)</f>
        <v>1</v>
      </c>
    </row>
    <row r="68" spans="1:8" ht="14.25">
      <c r="A68" s="15">
        <v>44888</v>
      </c>
      <c r="B68" s="16">
        <f t="shared" si="4"/>
        <v>44888</v>
      </c>
      <c r="C68" s="17"/>
      <c r="D68" s="18"/>
      <c r="E68" s="18"/>
      <c r="F68" s="18"/>
      <c r="G68" s="27"/>
      <c r="H68" s="10">
        <f>COUNTA($C113:$G113)</f>
        <v>1</v>
      </c>
    </row>
    <row r="69" spans="1:8" ht="14.25">
      <c r="A69" s="15">
        <v>44891</v>
      </c>
      <c r="B69" s="16">
        <f t="shared" si="4"/>
        <v>44891</v>
      </c>
      <c r="C69" s="17" t="s">
        <v>152</v>
      </c>
      <c r="D69" s="18"/>
      <c r="E69" s="18"/>
      <c r="F69" s="18"/>
      <c r="G69" s="27" t="s">
        <v>174</v>
      </c>
      <c r="H69" s="10">
        <f>COUNTA($C114:$G114)</f>
        <v>3</v>
      </c>
    </row>
    <row r="70" spans="1:8" ht="14.25">
      <c r="A70" s="15">
        <v>44892</v>
      </c>
      <c r="B70" s="16">
        <f t="shared" si="4"/>
        <v>44892</v>
      </c>
      <c r="C70" s="17" t="s">
        <v>153</v>
      </c>
      <c r="D70" s="18"/>
      <c r="E70" s="18"/>
      <c r="F70" s="18"/>
      <c r="G70" s="27" t="s">
        <v>175</v>
      </c>
      <c r="H70" s="10">
        <f>COUNTA($C115:$G115)</f>
        <v>3</v>
      </c>
    </row>
    <row r="71" spans="1:8" ht="14.25">
      <c r="A71" s="15">
        <v>44894</v>
      </c>
      <c r="B71" s="16">
        <f t="shared" si="4"/>
        <v>44894</v>
      </c>
      <c r="C71" s="17" t="s">
        <v>153</v>
      </c>
      <c r="D71" s="18"/>
      <c r="E71" s="18"/>
      <c r="F71" s="18" t="s">
        <v>145</v>
      </c>
      <c r="G71" s="27"/>
      <c r="H71" s="10">
        <f>COUNTA($C116:$G116)</f>
        <v>2</v>
      </c>
    </row>
    <row r="72" spans="1:8" ht="14.25">
      <c r="A72" s="15">
        <v>44895</v>
      </c>
      <c r="B72" s="16">
        <f t="shared" si="4"/>
        <v>44895</v>
      </c>
      <c r="C72" s="17" t="s">
        <v>153</v>
      </c>
      <c r="D72" s="18"/>
      <c r="E72" s="18"/>
      <c r="F72" s="18" t="s">
        <v>146</v>
      </c>
      <c r="G72" s="27"/>
      <c r="H72" s="10">
        <f>COUNTA($C116:$G116)</f>
        <v>2</v>
      </c>
    </row>
    <row r="73" spans="1:8" ht="14.25">
      <c r="A73" s="15">
        <v>44898</v>
      </c>
      <c r="B73" s="16">
        <f t="shared" si="4"/>
        <v>44898</v>
      </c>
      <c r="C73" s="17" t="s">
        <v>153</v>
      </c>
      <c r="D73" s="18"/>
      <c r="E73" s="18"/>
      <c r="F73" s="18"/>
      <c r="G73" s="27" t="s">
        <v>159</v>
      </c>
      <c r="H73" s="10">
        <f>COUNTA($C117:$G117)</f>
        <v>2</v>
      </c>
    </row>
    <row r="74" spans="1:8" ht="14.25">
      <c r="A74" s="15">
        <v>44899</v>
      </c>
      <c r="B74" s="16">
        <f t="shared" si="4"/>
        <v>44899</v>
      </c>
      <c r="C74" s="17" t="s">
        <v>153</v>
      </c>
      <c r="D74" s="18"/>
      <c r="E74" s="18"/>
      <c r="F74" s="18"/>
      <c r="G74" s="27" t="s">
        <v>160</v>
      </c>
      <c r="H74" s="10">
        <f>COUNTA($C118:$G118)</f>
        <v>1</v>
      </c>
    </row>
    <row r="75" spans="1:8" ht="14.25">
      <c r="A75" s="15">
        <v>44902</v>
      </c>
      <c r="B75" s="16">
        <f t="shared" si="4"/>
        <v>44902</v>
      </c>
      <c r="C75" s="17"/>
      <c r="D75" s="18"/>
      <c r="E75" s="190" t="s">
        <v>182</v>
      </c>
      <c r="F75" s="191"/>
      <c r="G75" s="27"/>
      <c r="H75" s="10"/>
    </row>
    <row r="76" spans="1:8" ht="14.25">
      <c r="A76" s="15">
        <v>44905</v>
      </c>
      <c r="B76" s="16">
        <f t="shared" si="4"/>
        <v>44905</v>
      </c>
      <c r="C76" s="17"/>
      <c r="D76" s="18"/>
      <c r="E76" s="18"/>
      <c r="F76" s="18" t="s">
        <v>161</v>
      </c>
      <c r="G76" s="27"/>
      <c r="H76" s="10">
        <f>COUNTA($C120:$G120)</f>
        <v>1</v>
      </c>
    </row>
    <row r="77" spans="1:8" ht="14.25">
      <c r="A77" s="15">
        <v>44906</v>
      </c>
      <c r="B77" s="16">
        <f t="shared" si="4"/>
        <v>44906</v>
      </c>
      <c r="C77" s="17"/>
      <c r="D77" s="18"/>
      <c r="E77" s="18"/>
      <c r="F77" s="18" t="s">
        <v>162</v>
      </c>
      <c r="G77" s="27"/>
      <c r="H77" s="10">
        <f>COUNTA($C123:$G123)</f>
        <v>1</v>
      </c>
    </row>
    <row r="78" spans="1:8" ht="14.25">
      <c r="A78" s="15">
        <v>44912</v>
      </c>
      <c r="B78" s="16">
        <f t="shared" si="4"/>
        <v>44912</v>
      </c>
      <c r="C78" s="17"/>
      <c r="D78" s="18"/>
      <c r="E78" s="18"/>
      <c r="F78" s="18"/>
      <c r="G78" s="27"/>
      <c r="H78" s="10">
        <f>COUNTA($C124:$G124)</f>
        <v>1</v>
      </c>
    </row>
    <row r="79" spans="1:8" ht="14.25">
      <c r="A79" s="15">
        <v>44913</v>
      </c>
      <c r="B79" s="16">
        <f t="shared" si="4"/>
        <v>44913</v>
      </c>
      <c r="C79" s="17"/>
      <c r="D79" s="18"/>
      <c r="E79" s="18"/>
      <c r="F79" s="33"/>
      <c r="G79" s="27"/>
      <c r="H79" s="10">
        <f>COUNTA($C127:$G127)</f>
        <v>1</v>
      </c>
    </row>
    <row r="80" spans="1:8" ht="14.25">
      <c r="A80" s="15">
        <v>44919</v>
      </c>
      <c r="B80" s="16">
        <f t="shared" si="4"/>
        <v>44919</v>
      </c>
      <c r="C80" s="17"/>
      <c r="D80" s="18"/>
      <c r="E80" s="18"/>
      <c r="F80" s="18" t="s">
        <v>165</v>
      </c>
      <c r="G80" s="27" t="s">
        <v>139</v>
      </c>
      <c r="H80" s="10">
        <f>COUNTA($C128:$G128)</f>
        <v>1</v>
      </c>
    </row>
    <row r="81" spans="1:8" ht="14.25">
      <c r="A81" s="15">
        <v>44920</v>
      </c>
      <c r="B81" s="16">
        <f t="shared" si="4"/>
        <v>44920</v>
      </c>
      <c r="C81" s="17"/>
      <c r="D81" s="18" t="s">
        <v>164</v>
      </c>
      <c r="E81" s="18"/>
      <c r="F81" s="18"/>
      <c r="G81" s="27"/>
      <c r="H81" s="10">
        <f>COUNTA($C129:$G129)</f>
        <v>1</v>
      </c>
    </row>
    <row r="82" spans="1:8" ht="14.25">
      <c r="A82" s="15">
        <v>44921</v>
      </c>
      <c r="B82" s="16">
        <f t="shared" si="4"/>
        <v>44921</v>
      </c>
      <c r="C82" s="17"/>
      <c r="D82" s="18"/>
      <c r="E82" s="18"/>
      <c r="F82" s="18"/>
      <c r="G82" s="27"/>
      <c r="H82" s="10">
        <f>COUNTA($C130:$G130)</f>
        <v>0</v>
      </c>
    </row>
    <row r="83" spans="1:8" ht="14.25">
      <c r="A83" s="15">
        <v>44922</v>
      </c>
      <c r="B83" s="16">
        <f t="shared" si="4"/>
        <v>44922</v>
      </c>
      <c r="C83" s="17"/>
      <c r="D83" s="18"/>
      <c r="E83" s="18"/>
      <c r="F83" s="18"/>
      <c r="G83" s="27"/>
      <c r="H83" s="10">
        <f>COUNTA($C131:$G131)</f>
        <v>1</v>
      </c>
    </row>
    <row r="84" spans="1:8" ht="14.25">
      <c r="A84" s="15">
        <v>44923</v>
      </c>
      <c r="B84" s="16">
        <f t="shared" si="4"/>
        <v>44923</v>
      </c>
      <c r="C84" s="17"/>
      <c r="D84" s="18"/>
      <c r="E84" s="18"/>
      <c r="F84" s="18"/>
      <c r="G84" s="27"/>
      <c r="H84" s="10">
        <f>COUNTA(#REF!)</f>
        <v>1</v>
      </c>
    </row>
    <row r="85" spans="1:8" ht="14.25">
      <c r="A85" s="15">
        <v>44924</v>
      </c>
      <c r="B85" s="16">
        <f t="shared" si="4"/>
        <v>44924</v>
      </c>
      <c r="C85" s="17"/>
      <c r="D85" s="18"/>
      <c r="E85" s="18"/>
      <c r="F85" s="18"/>
      <c r="G85" s="27"/>
      <c r="H85" s="10">
        <f>COUNTA($C132:$G132)</f>
        <v>0</v>
      </c>
    </row>
    <row r="86" spans="1:8" ht="14.25">
      <c r="A86" s="15">
        <v>44925</v>
      </c>
      <c r="B86" s="16">
        <f t="shared" si="4"/>
        <v>44925</v>
      </c>
      <c r="C86" s="17"/>
      <c r="D86" s="18"/>
      <c r="E86" s="18"/>
      <c r="F86" s="18"/>
      <c r="G86" s="27"/>
      <c r="H86" s="10">
        <f>COUNTA($C133:$G133)</f>
        <v>1</v>
      </c>
    </row>
    <row r="87" spans="1:8" ht="14.25">
      <c r="A87" s="19">
        <v>44926</v>
      </c>
      <c r="B87" s="20">
        <f t="shared" si="4"/>
        <v>44926</v>
      </c>
      <c r="C87" s="17"/>
      <c r="D87" s="18"/>
      <c r="E87" s="18"/>
      <c r="F87" s="18"/>
      <c r="G87" s="27"/>
      <c r="H87" s="10">
        <f>COUNTA($C133:$G133)</f>
        <v>1</v>
      </c>
    </row>
    <row r="88" spans="1:7" ht="14.25">
      <c r="A88" s="44">
        <v>44927</v>
      </c>
      <c r="B88" s="45" t="str">
        <f t="shared" si="4"/>
        <v>(日･祝)</v>
      </c>
      <c r="C88" s="17"/>
      <c r="D88" s="18"/>
      <c r="E88" s="18"/>
      <c r="F88" s="18"/>
      <c r="G88" s="27"/>
    </row>
    <row r="89" spans="1:7" ht="14.25">
      <c r="A89" s="15">
        <v>44928</v>
      </c>
      <c r="B89" s="16" t="str">
        <f t="shared" si="4"/>
        <v>(月･年始)</v>
      </c>
      <c r="C89" s="17"/>
      <c r="D89" s="18"/>
      <c r="E89" s="18"/>
      <c r="F89" s="18"/>
      <c r="G89" s="27"/>
    </row>
    <row r="90" spans="1:7" ht="14.25">
      <c r="A90" s="15">
        <v>44929</v>
      </c>
      <c r="B90" s="16" t="str">
        <f t="shared" si="4"/>
        <v>(火･年始)</v>
      </c>
      <c r="C90" s="17"/>
      <c r="D90" s="18"/>
      <c r="E90" s="18"/>
      <c r="F90" s="18"/>
      <c r="G90" s="27"/>
    </row>
    <row r="91" spans="1:7" ht="14.25">
      <c r="A91" s="15">
        <v>44930</v>
      </c>
      <c r="B91" s="16" t="str">
        <f t="shared" si="4"/>
        <v>(水･年始)</v>
      </c>
      <c r="C91" s="17"/>
      <c r="D91" s="18"/>
      <c r="E91" s="18"/>
      <c r="F91" s="18" t="s">
        <v>129</v>
      </c>
      <c r="G91" s="27"/>
    </row>
    <row r="92" spans="1:7" ht="14.25">
      <c r="A92" s="15">
        <v>44933</v>
      </c>
      <c r="B92" s="16">
        <f t="shared" si="4"/>
        <v>44933</v>
      </c>
      <c r="C92" s="17"/>
      <c r="D92" s="18" t="s">
        <v>40</v>
      </c>
      <c r="E92" s="18"/>
      <c r="F92" s="18"/>
      <c r="G92" s="27"/>
    </row>
    <row r="93" spans="1:7" ht="14.25">
      <c r="A93" s="15">
        <v>44934</v>
      </c>
      <c r="B93" s="16">
        <f t="shared" si="4"/>
        <v>44934</v>
      </c>
      <c r="C93" s="17"/>
      <c r="D93" s="18" t="s">
        <v>41</v>
      </c>
      <c r="E93" s="18"/>
      <c r="F93" s="18"/>
      <c r="G93" s="27"/>
    </row>
    <row r="94" spans="1:7" ht="14.25">
      <c r="A94" s="15">
        <v>44935</v>
      </c>
      <c r="B94" s="16" t="str">
        <f t="shared" si="4"/>
        <v>(月･祝)</v>
      </c>
      <c r="C94" s="17"/>
      <c r="D94" s="18" t="s">
        <v>42</v>
      </c>
      <c r="E94" s="18"/>
      <c r="F94" s="18"/>
      <c r="G94" s="27"/>
    </row>
    <row r="95" spans="1:7" ht="14.25">
      <c r="A95" s="15">
        <v>44940</v>
      </c>
      <c r="B95" s="16">
        <f t="shared" si="4"/>
        <v>44940</v>
      </c>
      <c r="C95" s="17"/>
      <c r="D95" s="18"/>
      <c r="E95" s="94"/>
      <c r="F95" s="94"/>
      <c r="G95" s="27"/>
    </row>
    <row r="96" spans="1:7" ht="14.25">
      <c r="A96" s="15">
        <v>44941</v>
      </c>
      <c r="B96" s="16">
        <f t="shared" si="4"/>
        <v>44941</v>
      </c>
      <c r="C96" s="17"/>
      <c r="D96" s="18"/>
      <c r="E96" s="94"/>
      <c r="F96" s="92"/>
      <c r="G96" s="27"/>
    </row>
    <row r="97" spans="1:7" ht="14.25">
      <c r="A97" s="15">
        <v>44947</v>
      </c>
      <c r="B97" s="16">
        <f t="shared" si="4"/>
        <v>44947</v>
      </c>
      <c r="C97" s="17"/>
      <c r="D97" s="18"/>
      <c r="E97" s="33" t="s">
        <v>79</v>
      </c>
      <c r="F97" s="33" t="s">
        <v>43</v>
      </c>
      <c r="G97" s="27"/>
    </row>
    <row r="98" spans="1:7" ht="14.25">
      <c r="A98" s="15">
        <v>44948</v>
      </c>
      <c r="B98" s="16">
        <f t="shared" si="4"/>
        <v>44948</v>
      </c>
      <c r="C98" s="17"/>
      <c r="D98" s="18"/>
      <c r="E98" s="33" t="s">
        <v>78</v>
      </c>
      <c r="F98" s="102"/>
      <c r="G98" s="27"/>
    </row>
    <row r="99" spans="1:7" ht="14.25">
      <c r="A99" s="15">
        <v>44954</v>
      </c>
      <c r="B99" s="16">
        <f t="shared" si="4"/>
        <v>44954</v>
      </c>
      <c r="C99" s="17" t="s">
        <v>185</v>
      </c>
      <c r="D99" s="18"/>
      <c r="E99" s="33"/>
      <c r="F99" s="33"/>
      <c r="G99" s="27"/>
    </row>
    <row r="100" spans="1:7" ht="14.25">
      <c r="A100" s="15">
        <v>44955</v>
      </c>
      <c r="B100" s="16">
        <f t="shared" si="4"/>
        <v>44955</v>
      </c>
      <c r="C100" s="17" t="s">
        <v>185</v>
      </c>
      <c r="D100" s="18"/>
      <c r="E100" s="33"/>
      <c r="F100" s="33"/>
      <c r="G100" s="36" t="s">
        <v>186</v>
      </c>
    </row>
    <row r="101" spans="1:7" ht="14.25">
      <c r="A101" s="15">
        <v>44956</v>
      </c>
      <c r="B101" s="16">
        <f t="shared" si="4"/>
        <v>44956</v>
      </c>
      <c r="C101" s="17"/>
      <c r="D101" s="18"/>
      <c r="E101" s="33"/>
      <c r="F101" s="18" t="s">
        <v>166</v>
      </c>
      <c r="G101" s="27"/>
    </row>
    <row r="102" spans="1:7" ht="14.25">
      <c r="A102" s="15">
        <v>44957</v>
      </c>
      <c r="B102" s="16">
        <f t="shared" si="4"/>
        <v>44957</v>
      </c>
      <c r="C102" s="17"/>
      <c r="D102" s="18"/>
      <c r="E102" s="33"/>
      <c r="F102" s="18" t="s">
        <v>167</v>
      </c>
      <c r="G102" s="27"/>
    </row>
    <row r="103" spans="1:7" ht="14.25">
      <c r="A103" s="15">
        <v>44961</v>
      </c>
      <c r="B103" s="16">
        <f t="shared" si="4"/>
        <v>44961</v>
      </c>
      <c r="C103" s="17"/>
      <c r="D103" s="18"/>
      <c r="E103" s="94" t="s">
        <v>170</v>
      </c>
      <c r="F103" s="18" t="s">
        <v>189</v>
      </c>
      <c r="G103" s="27"/>
    </row>
    <row r="104" spans="1:7" ht="14.25">
      <c r="A104" s="15">
        <v>44962</v>
      </c>
      <c r="B104" s="16">
        <f t="shared" si="4"/>
        <v>44962</v>
      </c>
      <c r="C104" s="17"/>
      <c r="D104" s="18"/>
      <c r="E104" s="94" t="s">
        <v>171</v>
      </c>
      <c r="F104" s="33" t="s">
        <v>188</v>
      </c>
      <c r="G104" s="27"/>
    </row>
    <row r="105" spans="1:7" ht="14.25">
      <c r="A105" s="15">
        <v>44968</v>
      </c>
      <c r="B105" s="16" t="str">
        <f t="shared" si="4"/>
        <v>(土･祝)</v>
      </c>
      <c r="C105" s="32"/>
      <c r="D105" s="17"/>
      <c r="E105" s="94"/>
      <c r="F105" s="33"/>
      <c r="G105" s="27"/>
    </row>
    <row r="106" spans="1:7" ht="14.25">
      <c r="A106" s="15">
        <v>44969</v>
      </c>
      <c r="B106" s="16">
        <f t="shared" si="4"/>
        <v>44969</v>
      </c>
      <c r="C106" s="32"/>
      <c r="D106" s="17"/>
      <c r="E106" s="94"/>
      <c r="F106" s="18"/>
      <c r="G106" s="27"/>
    </row>
    <row r="107" spans="1:7" ht="14.25">
      <c r="A107" s="15">
        <v>44975</v>
      </c>
      <c r="B107" s="16">
        <f t="shared" si="4"/>
        <v>44975</v>
      </c>
      <c r="C107" s="32"/>
      <c r="D107" s="18"/>
      <c r="E107" s="18"/>
      <c r="F107" s="18" t="s">
        <v>168</v>
      </c>
      <c r="G107" s="93" t="s">
        <v>143</v>
      </c>
    </row>
    <row r="108" spans="1:7" ht="14.25">
      <c r="A108" s="15">
        <v>44976</v>
      </c>
      <c r="B108" s="16">
        <f>_xlfn.IFERROR(VLOOKUP($A108,祝日,2,FALSE),$A108)</f>
        <v>44976</v>
      </c>
      <c r="C108" s="17"/>
      <c r="D108" s="18"/>
      <c r="E108" s="18"/>
      <c r="F108" s="18" t="s">
        <v>169</v>
      </c>
      <c r="G108" s="93" t="s">
        <v>144</v>
      </c>
    </row>
    <row r="109" spans="1:7" ht="14.25">
      <c r="A109" s="15">
        <v>44980</v>
      </c>
      <c r="B109" s="16" t="str">
        <f t="shared" si="4"/>
        <v>(木･祝)</v>
      </c>
      <c r="C109" s="17" t="s">
        <v>181</v>
      </c>
      <c r="D109" s="18"/>
      <c r="E109" s="94"/>
      <c r="F109" s="94"/>
      <c r="G109" s="27"/>
    </row>
    <row r="110" spans="1:7" ht="14.25">
      <c r="A110" s="15">
        <v>44982</v>
      </c>
      <c r="B110" s="16">
        <f t="shared" si="4"/>
        <v>44982</v>
      </c>
      <c r="C110" s="17"/>
      <c r="D110" s="18"/>
      <c r="E110" s="94" t="s">
        <v>172</v>
      </c>
      <c r="F110" s="18"/>
      <c r="G110" s="27"/>
    </row>
    <row r="111" spans="1:7" ht="14.25">
      <c r="A111" s="19">
        <v>44983</v>
      </c>
      <c r="B111" s="20">
        <f t="shared" si="4"/>
        <v>44983</v>
      </c>
      <c r="C111" s="21"/>
      <c r="D111" s="22"/>
      <c r="E111" s="95" t="s">
        <v>173</v>
      </c>
      <c r="F111" s="22"/>
      <c r="G111" s="28"/>
    </row>
    <row r="112" spans="1:7" ht="14.25">
      <c r="A112" s="44">
        <v>44989</v>
      </c>
      <c r="B112" s="45">
        <f t="shared" si="4"/>
        <v>44989</v>
      </c>
      <c r="C112" s="46"/>
      <c r="D112" s="23"/>
      <c r="E112" s="18"/>
      <c r="F112" s="33" t="s">
        <v>12</v>
      </c>
      <c r="G112" s="47"/>
    </row>
    <row r="113" spans="1:7" ht="14.25">
      <c r="A113" s="15">
        <v>44990</v>
      </c>
      <c r="B113" s="16">
        <f t="shared" si="4"/>
        <v>44990</v>
      </c>
      <c r="C113" s="17"/>
      <c r="D113" s="18"/>
      <c r="E113" s="18"/>
      <c r="F113" s="33" t="s">
        <v>13</v>
      </c>
      <c r="G113" s="27"/>
    </row>
    <row r="114" spans="1:7" ht="14.25">
      <c r="A114" s="15">
        <v>44996</v>
      </c>
      <c r="B114" s="16">
        <f t="shared" si="4"/>
        <v>44996</v>
      </c>
      <c r="C114" s="17" t="s">
        <v>53</v>
      </c>
      <c r="D114" s="18"/>
      <c r="E114" s="18"/>
      <c r="F114" s="101" t="s">
        <v>131</v>
      </c>
      <c r="G114" s="101" t="s">
        <v>18</v>
      </c>
    </row>
    <row r="115" spans="1:7" ht="14.25">
      <c r="A115" s="15">
        <v>44997</v>
      </c>
      <c r="B115" s="16">
        <f t="shared" si="4"/>
        <v>44997</v>
      </c>
      <c r="C115" s="17" t="s">
        <v>53</v>
      </c>
      <c r="D115" s="18"/>
      <c r="E115" s="18"/>
      <c r="F115" s="36" t="s">
        <v>132</v>
      </c>
      <c r="G115" s="36" t="s">
        <v>19</v>
      </c>
    </row>
    <row r="116" spans="1:7" ht="14.25">
      <c r="A116" s="15">
        <v>45003</v>
      </c>
      <c r="B116" s="16">
        <f t="shared" si="4"/>
        <v>45003</v>
      </c>
      <c r="C116" s="17" t="s">
        <v>53</v>
      </c>
      <c r="D116" s="18"/>
      <c r="E116" s="33"/>
      <c r="F116" s="18" t="s">
        <v>66</v>
      </c>
      <c r="G116" s="27"/>
    </row>
    <row r="117" spans="1:7" ht="14.25">
      <c r="A117" s="15">
        <v>45004</v>
      </c>
      <c r="B117" s="16">
        <f t="shared" si="4"/>
        <v>45004</v>
      </c>
      <c r="C117" s="17" t="s">
        <v>53</v>
      </c>
      <c r="D117" s="18"/>
      <c r="E117" s="33"/>
      <c r="F117" s="18" t="s">
        <v>67</v>
      </c>
      <c r="G117" s="27"/>
    </row>
    <row r="118" spans="1:7" ht="14.25">
      <c r="A118" s="15">
        <v>45005</v>
      </c>
      <c r="B118" s="16">
        <f t="shared" si="4"/>
        <v>45005</v>
      </c>
      <c r="C118" s="17" t="s">
        <v>130</v>
      </c>
      <c r="D118" s="18"/>
      <c r="E118" s="18"/>
      <c r="F118" s="18"/>
      <c r="G118" s="27"/>
    </row>
    <row r="119" spans="1:7" ht="14.25">
      <c r="A119" s="15">
        <v>45006</v>
      </c>
      <c r="B119" s="16" t="str">
        <f t="shared" si="4"/>
        <v>(火･祝)</v>
      </c>
      <c r="C119" s="17"/>
      <c r="D119" s="18"/>
      <c r="E119" s="18"/>
      <c r="F119" s="18" t="s">
        <v>176</v>
      </c>
      <c r="G119" s="27"/>
    </row>
    <row r="120" spans="1:7" ht="14.25">
      <c r="A120" s="15">
        <v>45010</v>
      </c>
      <c r="B120" s="16">
        <f aca="true" t="shared" si="5" ref="B120:B130">_xlfn.IFERROR(VLOOKUP($A120,祝日,2,FALSE),$A120)</f>
        <v>45010</v>
      </c>
      <c r="C120" s="17"/>
      <c r="D120" s="18"/>
      <c r="E120" s="33"/>
      <c r="F120" s="18"/>
      <c r="G120" s="27" t="s">
        <v>133</v>
      </c>
    </row>
    <row r="121" spans="1:7" ht="14.25">
      <c r="A121" s="15">
        <v>45011</v>
      </c>
      <c r="B121" s="16">
        <f t="shared" si="5"/>
        <v>45011</v>
      </c>
      <c r="C121" s="17"/>
      <c r="D121" s="18"/>
      <c r="E121" s="33"/>
      <c r="F121" s="18"/>
      <c r="G121" s="27" t="s">
        <v>134</v>
      </c>
    </row>
    <row r="122" spans="1:7" ht="14.25">
      <c r="A122" s="15">
        <v>45015</v>
      </c>
      <c r="B122" s="16">
        <f t="shared" si="5"/>
        <v>45015</v>
      </c>
      <c r="C122" s="17"/>
      <c r="D122" s="18"/>
      <c r="E122" s="18"/>
      <c r="F122" s="18" t="s">
        <v>145</v>
      </c>
      <c r="G122" s="27"/>
    </row>
    <row r="123" spans="1:7" ht="14.25">
      <c r="A123" s="15">
        <v>45016</v>
      </c>
      <c r="B123" s="16">
        <f t="shared" si="5"/>
        <v>45016</v>
      </c>
      <c r="C123" s="17"/>
      <c r="D123" s="18"/>
      <c r="E123" s="18"/>
      <c r="F123" s="18" t="s">
        <v>146</v>
      </c>
      <c r="G123" s="27"/>
    </row>
    <row r="124" spans="1:7" ht="14.25">
      <c r="A124" s="15">
        <v>45017</v>
      </c>
      <c r="B124" s="16">
        <f t="shared" si="5"/>
        <v>45017</v>
      </c>
      <c r="C124" s="17"/>
      <c r="D124" s="18"/>
      <c r="E124" s="18" t="s">
        <v>55</v>
      </c>
      <c r="F124" s="18"/>
      <c r="G124" s="27"/>
    </row>
    <row r="125" spans="1:7" ht="14.25">
      <c r="A125" s="15">
        <v>45018</v>
      </c>
      <c r="B125" s="16">
        <f t="shared" si="5"/>
        <v>45018</v>
      </c>
      <c r="C125" s="17"/>
      <c r="D125" s="18"/>
      <c r="E125" s="18" t="s">
        <v>68</v>
      </c>
      <c r="F125" s="18"/>
      <c r="G125" s="27"/>
    </row>
    <row r="126" spans="1:7" ht="14.25">
      <c r="A126" s="15">
        <v>45024</v>
      </c>
      <c r="B126" s="16">
        <f t="shared" si="5"/>
        <v>45024</v>
      </c>
      <c r="C126" s="17"/>
      <c r="D126" s="18"/>
      <c r="E126" s="18" t="s">
        <v>58</v>
      </c>
      <c r="F126" s="18" t="s">
        <v>54</v>
      </c>
      <c r="G126" s="27"/>
    </row>
    <row r="127" spans="1:7" ht="14.25">
      <c r="A127" s="15">
        <v>45025</v>
      </c>
      <c r="B127" s="16">
        <f t="shared" si="5"/>
        <v>45025</v>
      </c>
      <c r="C127" s="17"/>
      <c r="D127" s="18"/>
      <c r="E127" s="18" t="s">
        <v>59</v>
      </c>
      <c r="F127" s="18"/>
      <c r="G127" s="27"/>
    </row>
    <row r="128" spans="1:7" ht="14.25">
      <c r="A128" s="15">
        <v>45031</v>
      </c>
      <c r="B128" s="16">
        <f t="shared" si="5"/>
        <v>45031</v>
      </c>
      <c r="C128" s="17"/>
      <c r="D128" s="18"/>
      <c r="E128" s="18" t="s">
        <v>56</v>
      </c>
      <c r="F128" s="18"/>
      <c r="G128" s="27"/>
    </row>
    <row r="129" spans="1:7" ht="14.25">
      <c r="A129" s="15">
        <v>45032</v>
      </c>
      <c r="B129" s="16">
        <f t="shared" si="5"/>
        <v>45032</v>
      </c>
      <c r="C129" s="17"/>
      <c r="D129" s="18"/>
      <c r="E129" s="18" t="s">
        <v>57</v>
      </c>
      <c r="F129" s="18"/>
      <c r="G129" s="27"/>
    </row>
    <row r="130" spans="1:7" ht="14.25">
      <c r="A130" s="15">
        <v>45038</v>
      </c>
      <c r="B130" s="16">
        <f t="shared" si="5"/>
        <v>45038</v>
      </c>
      <c r="C130" s="17"/>
      <c r="D130" s="18"/>
      <c r="E130" s="18"/>
      <c r="F130" s="18"/>
      <c r="G130" s="27"/>
    </row>
    <row r="131" spans="1:7" ht="14.25">
      <c r="A131" s="15">
        <v>45039</v>
      </c>
      <c r="B131" s="16">
        <f>_xlfn.IFERROR(VLOOKUP($A131,祝日,2,FALSE),$A131)</f>
        <v>45039</v>
      </c>
      <c r="C131" s="17"/>
      <c r="D131" s="18"/>
      <c r="E131" s="18"/>
      <c r="F131" s="18"/>
      <c r="G131" s="27" t="s">
        <v>180</v>
      </c>
    </row>
    <row r="132" spans="1:7" ht="14.25">
      <c r="A132" s="15">
        <v>45045</v>
      </c>
      <c r="B132" s="16" t="str">
        <f>_xlfn.IFERROR(VLOOKUP($A132,祝日,2,FALSE),$A132)</f>
        <v>(土･祝)</v>
      </c>
      <c r="C132" s="32"/>
      <c r="D132" s="18"/>
      <c r="E132" s="18"/>
      <c r="F132" s="18"/>
      <c r="G132" s="27"/>
    </row>
    <row r="133" spans="1:7" ht="14.25">
      <c r="A133" s="15">
        <v>45046</v>
      </c>
      <c r="B133" s="16" t="str">
        <f>_xlfn.IFERROR(VLOOKUP($A133,祝日,2,FALSE),$A133)</f>
        <v>(日･GW)</v>
      </c>
      <c r="C133" s="32"/>
      <c r="D133" s="18" t="s">
        <v>149</v>
      </c>
      <c r="E133" s="18"/>
      <c r="F133" s="18"/>
      <c r="G133" s="27"/>
    </row>
  </sheetData>
  <sheetProtection/>
  <mergeCells count="4">
    <mergeCell ref="A1:F1"/>
    <mergeCell ref="A2:G2"/>
    <mergeCell ref="A3:B3"/>
    <mergeCell ref="E75:F75"/>
  </mergeCells>
  <conditionalFormatting sqref="A25:B25 D105 D25:G25 A77:G85 A73:G74 G121 G75 A75:E75">
    <cfRule type="expression" priority="338" dxfId="492" stopIfTrue="1">
      <formula>MONTH($A25)&lt;&gt;MONTH($A24)</formula>
    </cfRule>
  </conditionalFormatting>
  <conditionalFormatting sqref="E105:F105 G54 A76:G76 F120:G120 A120:D120">
    <cfRule type="expression" priority="348" dxfId="492" stopIfTrue="1">
      <formula>MONTH($A54)&lt;&gt;MONTH($A52)</formula>
    </cfRule>
  </conditionalFormatting>
  <conditionalFormatting sqref="A102:G102 A110:G110">
    <cfRule type="expression" priority="350" dxfId="492" stopIfTrue="1">
      <formula>MONTH($A102)&lt;&gt;MONTH($A99)</formula>
    </cfRule>
  </conditionalFormatting>
  <conditionalFormatting sqref="E21">
    <cfRule type="expression" priority="351" dxfId="492" stopIfTrue="1">
      <formula>MONTH($A21)&lt;&gt;MONTH('2022'!#REF!)</formula>
    </cfRule>
  </conditionalFormatting>
  <conditionalFormatting sqref="D92:D96 A57:F57 A93:C93 F10:F12 A94:A96 E93:G94 C94 G95:G96 A90:E91 G90:G91 E43:G43 A32:B34 A60:E60 A88:G89 A86:A87 A104:G104 A107:B107 A111:G111 A124:G131 A6:D7 D107 F107:G107 A10:D12 A98:B98 G98 A55:F55 A31:G31 A5:G5 A22:B22 A27:G28 A14:D17 A8:C9 A19:C19 A18:B18 E44 G44 A62:G63 A114:E115 A116:D117 F116:G117 G22 D22:E22 A49:G53 A64:E64 G64 D98 A37:G39 G16:G19 F14:G17 A65:G70 A118:G119 G8:G9 G60 D32:G32 D33:D34 G33:G34 A113:D113 G113 A40:B46 D40:G42 D45:G46">
    <cfRule type="expression" priority="159" dxfId="492" stopIfTrue="1">
      <formula>MONTH($A5)&lt;&gt;MONTH($A4)</formula>
    </cfRule>
  </conditionalFormatting>
  <conditionalFormatting sqref="A92:G92">
    <cfRule type="expression" priority="160" dxfId="492" stopIfTrue="1">
      <formula>MONTH($A92)&lt;&gt;MONTH('2022'!#REF!)</formula>
    </cfRule>
  </conditionalFormatting>
  <conditionalFormatting sqref="A59:G59 B87:G87 A13:G13 A48:G48 A72:E72 G72">
    <cfRule type="expression" priority="161" dxfId="492" stopIfTrue="1">
      <formula>MONTH($A13)&lt;&gt;MONTH($A11)</formula>
    </cfRule>
  </conditionalFormatting>
  <conditionalFormatting sqref="A97:B97 G97 A123:E123 D97 G123">
    <cfRule type="expression" priority="162" dxfId="492" stopIfTrue="1">
      <formula>MONTH($A97)&lt;&gt;MONTH($A94)</formula>
    </cfRule>
  </conditionalFormatting>
  <conditionalFormatting sqref="G55">
    <cfRule type="expression" priority="158" dxfId="492" stopIfTrue="1">
      <formula>MONTH($A55)&lt;&gt;MONTH($A54)</formula>
    </cfRule>
  </conditionalFormatting>
  <conditionalFormatting sqref="G56:G57">
    <cfRule type="expression" priority="157" dxfId="492" stopIfTrue="1">
      <formula>MONTH($A56)&lt;&gt;MONTH($A55)</formula>
    </cfRule>
  </conditionalFormatting>
  <conditionalFormatting sqref="G30:G31">
    <cfRule type="expression" priority="156" dxfId="492" stopIfTrue="1">
      <formula>MONTH($A30)&lt;&gt;MONTH($A29)</formula>
    </cfRule>
  </conditionalFormatting>
  <conditionalFormatting sqref="F91">
    <cfRule type="expression" priority="155" dxfId="492" stopIfTrue="1">
      <formula>MONTH($A91)&lt;&gt;MONTH('2022'!#REF!)</formula>
    </cfRule>
  </conditionalFormatting>
  <conditionalFormatting sqref="A103:E103 G103">
    <cfRule type="expression" priority="154" dxfId="492" stopIfTrue="1">
      <formula>MONTH($A103)&lt;&gt;MONTH($A102)</formula>
    </cfRule>
  </conditionalFormatting>
  <conditionalFormatting sqref="F103">
    <cfRule type="expression" priority="153" dxfId="492" stopIfTrue="1">
      <formula>MONTH($A103)&lt;&gt;MONTH($A102)</formula>
    </cfRule>
  </conditionalFormatting>
  <conditionalFormatting sqref="E10:E12">
    <cfRule type="expression" priority="151" dxfId="492" stopIfTrue="1">
      <formula>MONTH($A10)&lt;&gt;MONTH($A9)</formula>
    </cfRule>
  </conditionalFormatting>
  <conditionalFormatting sqref="E17">
    <cfRule type="expression" priority="150" dxfId="492" stopIfTrue="1">
      <formula>MONTH($A17)&lt;&gt;MONTH($A16)</formula>
    </cfRule>
  </conditionalFormatting>
  <conditionalFormatting sqref="E16:E17">
    <cfRule type="expression" priority="149" dxfId="492" stopIfTrue="1">
      <formula>MONTH($A16)&lt;&gt;MONTH($A15)</formula>
    </cfRule>
  </conditionalFormatting>
  <conditionalFormatting sqref="B94:B96">
    <cfRule type="expression" priority="148" dxfId="492" stopIfTrue="1">
      <formula>MONTH($A94)&lt;&gt;MONTH('2022'!#REF!)</formula>
    </cfRule>
  </conditionalFormatting>
  <conditionalFormatting sqref="A133:C133 E133:G133">
    <cfRule type="expression" priority="147" dxfId="492" stopIfTrue="1">
      <formula>MONTH($A133)&lt;&gt;MONTH($A132)</formula>
    </cfRule>
  </conditionalFormatting>
  <conditionalFormatting sqref="D133">
    <cfRule type="expression" priority="146" dxfId="492" stopIfTrue="1">
      <formula>MONTH($A133)&lt;&gt;MONTH($A132)</formula>
    </cfRule>
  </conditionalFormatting>
  <conditionalFormatting sqref="F90">
    <cfRule type="expression" priority="145" dxfId="492" stopIfTrue="1">
      <formula>MONTH($A90)&lt;&gt;MONTH('2022'!#REF!)</formula>
    </cfRule>
  </conditionalFormatting>
  <conditionalFormatting sqref="D43:D44">
    <cfRule type="expression" priority="144" dxfId="492" stopIfTrue="1">
      <formula>MONTH($A43)&lt;&gt;MONTH($A42)</formula>
    </cfRule>
  </conditionalFormatting>
  <conditionalFormatting sqref="F77">
    <cfRule type="expression" priority="163" dxfId="492" stopIfTrue="1">
      <formula>MONTH($A77)&lt;&gt;MONTH('2022'!#REF!)</formula>
    </cfRule>
  </conditionalFormatting>
  <conditionalFormatting sqref="F78">
    <cfRule type="expression" priority="164" dxfId="492" stopIfTrue="1">
      <formula>MONTH($A78)&lt;&gt;MONTH('2022'!#REF!)</formula>
    </cfRule>
  </conditionalFormatting>
  <conditionalFormatting sqref="A26:G26 A36:B36 A61:G61 A112:D112 D36:G36 G112">
    <cfRule type="expression" priority="165" dxfId="492" stopIfTrue="1">
      <formula>MONTH($A26)&lt;&gt;MONTH('2022'!#REF!)</formula>
    </cfRule>
  </conditionalFormatting>
  <conditionalFormatting sqref="A58:G58">
    <cfRule type="expression" priority="140" dxfId="492" stopIfTrue="1">
      <formula>MONTH($A58)&lt;&gt;MONTH($A56)</formula>
    </cfRule>
  </conditionalFormatting>
  <conditionalFormatting sqref="B86:G86">
    <cfRule type="expression" priority="139" dxfId="492" stopIfTrue="1">
      <formula>MONTH($A86)&lt;&gt;MONTH($A85)</formula>
    </cfRule>
  </conditionalFormatting>
  <conditionalFormatting sqref="A100:B100 G100 D100">
    <cfRule type="expression" priority="138" dxfId="492" stopIfTrue="1">
      <formula>MONTH($A100)&lt;&gt;MONTH($A99)</formula>
    </cfRule>
  </conditionalFormatting>
  <conditionalFormatting sqref="A105:C105 G105">
    <cfRule type="expression" priority="166" dxfId="492" stopIfTrue="1">
      <formula>MONTH($A105)&lt;&gt;MONTH('2022'!#REF!)</formula>
    </cfRule>
  </conditionalFormatting>
  <conditionalFormatting sqref="A108:D108 F108:G108">
    <cfRule type="expression" priority="167" dxfId="492" stopIfTrue="1">
      <formula>MONTH($A108)&lt;&gt;MONTH($A111)</formula>
    </cfRule>
  </conditionalFormatting>
  <conditionalFormatting sqref="A121:D121 F121:G121">
    <cfRule type="expression" priority="137" dxfId="492" stopIfTrue="1">
      <formula>MONTH($A121)&lt;&gt;MONTH($A120)</formula>
    </cfRule>
  </conditionalFormatting>
  <conditionalFormatting sqref="G10:G12">
    <cfRule type="expression" priority="134" dxfId="492" stopIfTrue="1">
      <formula>MONTH($A6)&lt;&gt;MONTH($A5)</formula>
    </cfRule>
  </conditionalFormatting>
  <conditionalFormatting sqref="G6:G7">
    <cfRule type="expression" priority="133" dxfId="492" stopIfTrue="1">
      <formula>MONTH($A6)&lt;&gt;MONTH($A5)</formula>
    </cfRule>
  </conditionalFormatting>
  <conditionalFormatting sqref="D106">
    <cfRule type="expression" priority="129" dxfId="492" stopIfTrue="1">
      <formula>MONTH($A106)&lt;&gt;MONTH($A105)</formula>
    </cfRule>
  </conditionalFormatting>
  <conditionalFormatting sqref="C106:C107">
    <cfRule type="expression" priority="128" dxfId="492" stopIfTrue="1">
      <formula>MONTH($A106)&lt;&gt;MONTH('2022'!#REF!)</formula>
    </cfRule>
  </conditionalFormatting>
  <conditionalFormatting sqref="E108">
    <cfRule type="expression" priority="126" dxfId="492" stopIfTrue="1">
      <formula>MONTH($A108)&lt;&gt;MONTH($A107)</formula>
    </cfRule>
  </conditionalFormatting>
  <conditionalFormatting sqref="E107">
    <cfRule type="expression" priority="127" dxfId="492" stopIfTrue="1">
      <formula>MONTH($A107)&lt;&gt;MONTH('2022'!#REF!)</formula>
    </cfRule>
  </conditionalFormatting>
  <conditionalFormatting sqref="A23:B23 D23:G23">
    <cfRule type="expression" priority="125" dxfId="492" stopIfTrue="1">
      <formula>MONTH($A23)&lt;&gt;MONTH($A21)</formula>
    </cfRule>
  </conditionalFormatting>
  <conditionalFormatting sqref="A35:B35 D35:G35">
    <cfRule type="expression" priority="124" dxfId="492" stopIfTrue="1">
      <formula>MONTH($A35)&lt;&gt;MONTH($A34)</formula>
    </cfRule>
  </conditionalFormatting>
  <conditionalFormatting sqref="A47:G47">
    <cfRule type="expression" priority="123" dxfId="492" stopIfTrue="1">
      <formula>MONTH($A47)&lt;&gt;MONTH($A46)</formula>
    </cfRule>
  </conditionalFormatting>
  <conditionalFormatting sqref="A71:G71">
    <cfRule type="expression" priority="122" dxfId="492" stopIfTrue="1">
      <formula>MONTH($A71)&lt;&gt;MONTH($A70)</formula>
    </cfRule>
  </conditionalFormatting>
  <conditionalFormatting sqref="A122:E122 G122">
    <cfRule type="expression" priority="121" dxfId="492" stopIfTrue="1">
      <formula>MONTH($A122)&lt;&gt;MONTH($A118)</formula>
    </cfRule>
  </conditionalFormatting>
  <conditionalFormatting sqref="A99:B99 G99 A54:F54 A4:E4 D99 G4">
    <cfRule type="expression" priority="168" dxfId="492" stopIfTrue="1">
      <formula>MONTH($A4)&lt;&gt;MONTH('2022'!#REF!)</formula>
    </cfRule>
  </conditionalFormatting>
  <conditionalFormatting sqref="A56:F56">
    <cfRule type="expression" priority="169" dxfId="492" stopIfTrue="1">
      <formula>MONTH($A56)&lt;&gt;MONTH('2022'!#REF!)</formula>
    </cfRule>
  </conditionalFormatting>
  <conditionalFormatting sqref="A29:D30 G29">
    <cfRule type="expression" priority="170" dxfId="492" stopIfTrue="1">
      <formula>MONTH($A29)&lt;&gt;MONTH('2022'!#REF!)</formula>
    </cfRule>
  </conditionalFormatting>
  <conditionalFormatting sqref="A20:G20">
    <cfRule type="expression" priority="171" dxfId="492" stopIfTrue="1">
      <formula>MONTH($A20)&lt;&gt;MONTH('2022'!#REF!)</formula>
    </cfRule>
  </conditionalFormatting>
  <conditionalFormatting sqref="A21:B21 G21 D21">
    <cfRule type="expression" priority="173" dxfId="492" stopIfTrue="1">
      <formula>MONTH($A21)&lt;&gt;MONTH('2022'!#REF!)</formula>
    </cfRule>
  </conditionalFormatting>
  <conditionalFormatting sqref="F19">
    <cfRule type="expression" priority="120" dxfId="492" stopIfTrue="1">
      <formula>MONTH($A19)&lt;&gt;MONTH($A18)</formula>
    </cfRule>
  </conditionalFormatting>
  <conditionalFormatting sqref="F18">
    <cfRule type="expression" priority="118" dxfId="492" stopIfTrue="1">
      <formula>MONTH($A18)&lt;&gt;MONTH($A17)</formula>
    </cfRule>
  </conditionalFormatting>
  <conditionalFormatting sqref="F9">
    <cfRule type="expression" priority="116" dxfId="492" stopIfTrue="1">
      <formula>MONTH($A9)&lt;&gt;MONTH($A8)</formula>
    </cfRule>
  </conditionalFormatting>
  <conditionalFormatting sqref="E8:E9">
    <cfRule type="expression" priority="115" dxfId="492" stopIfTrue="1">
      <formula>MONTH($A8)&lt;&gt;MONTH($A7)</formula>
    </cfRule>
  </conditionalFormatting>
  <conditionalFormatting sqref="F8">
    <cfRule type="expression" priority="114" dxfId="492" stopIfTrue="1">
      <formula>MONTH($A8)&lt;&gt;MONTH($A7)</formula>
    </cfRule>
  </conditionalFormatting>
  <conditionalFormatting sqref="D8:D9">
    <cfRule type="expression" priority="111" dxfId="492" stopIfTrue="1">
      <formula>MONTH($A8)&lt;&gt;MONTH($A7)</formula>
    </cfRule>
  </conditionalFormatting>
  <conditionalFormatting sqref="F72">
    <cfRule type="expression" priority="109" dxfId="492" stopIfTrue="1">
      <formula>MONTH($A72)&lt;&gt;MONTH($A70)</formula>
    </cfRule>
  </conditionalFormatting>
  <conditionalFormatting sqref="C18">
    <cfRule type="expression" priority="108" dxfId="492" stopIfTrue="1">
      <formula>MONTH($A18)&lt;&gt;MONTH('2022'!#REF!)</formula>
    </cfRule>
  </conditionalFormatting>
  <conditionalFormatting sqref="F100">
    <cfRule type="expression" priority="106" dxfId="492" stopIfTrue="1">
      <formula>MONTH($A100)&lt;&gt;MONTH($A99)</formula>
    </cfRule>
  </conditionalFormatting>
  <conditionalFormatting sqref="F99">
    <cfRule type="expression" priority="107" dxfId="492" stopIfTrue="1">
      <formula>MONTH($A99)&lt;&gt;MONTH($A96)</formula>
    </cfRule>
  </conditionalFormatting>
  <conditionalFormatting sqref="E99">
    <cfRule type="expression" priority="105" dxfId="492" stopIfTrue="1">
      <formula>MONTH($A99)&lt;&gt;MONTH($A96)</formula>
    </cfRule>
  </conditionalFormatting>
  <conditionalFormatting sqref="E100">
    <cfRule type="expression" priority="104" dxfId="492" stopIfTrue="1">
      <formula>MONTH($A100)&lt;&gt;MONTH($A99)</formula>
    </cfRule>
  </conditionalFormatting>
  <conditionalFormatting sqref="F96">
    <cfRule type="expression" priority="102" dxfId="492" stopIfTrue="1">
      <formula>MONTH($A96)&lt;&gt;MONTH($A95)</formula>
    </cfRule>
  </conditionalFormatting>
  <conditionalFormatting sqref="F44">
    <cfRule type="expression" priority="99" dxfId="492" stopIfTrue="1">
      <formula>MONTH($A44)&lt;&gt;MONTH($A43)</formula>
    </cfRule>
  </conditionalFormatting>
  <conditionalFormatting sqref="E106">
    <cfRule type="expression" priority="97" dxfId="492" stopIfTrue="1">
      <formula>MONTH($A106)&lt;&gt;MONTH($A105)</formula>
    </cfRule>
  </conditionalFormatting>
  <conditionalFormatting sqref="E117">
    <cfRule type="expression" priority="95" dxfId="492" stopIfTrue="1">
      <formula>MONTH($A117)&lt;&gt;MONTH($A116)</formula>
    </cfRule>
  </conditionalFormatting>
  <conditionalFormatting sqref="E116">
    <cfRule type="expression" priority="94" dxfId="492" stopIfTrue="1">
      <formula>MONTH($A116)&lt;&gt;MONTH($A115)</formula>
    </cfRule>
  </conditionalFormatting>
  <conditionalFormatting sqref="E121">
    <cfRule type="expression" priority="93" dxfId="492" stopIfTrue="1">
      <formula>MONTH($A121)&lt;&gt;MONTH($A120)</formula>
    </cfRule>
  </conditionalFormatting>
  <conditionalFormatting sqref="E120">
    <cfRule type="expression" priority="92" dxfId="492" stopIfTrue="1">
      <formula>MONTH($A120)&lt;&gt;MONTH($A118)</formula>
    </cfRule>
  </conditionalFormatting>
  <conditionalFormatting sqref="C97">
    <cfRule type="expression" priority="91" dxfId="492" stopIfTrue="1">
      <formula>MONTH($A97)&lt;&gt;MONTH($A96)</formula>
    </cfRule>
  </conditionalFormatting>
  <conditionalFormatting sqref="A24:B24 A132:G132 D24:G24">
    <cfRule type="expression" priority="376" dxfId="492" stopIfTrue="1">
      <formula>MONTH($A24)&lt;&gt;MONTH('2022'!#REF!)</formula>
    </cfRule>
  </conditionalFormatting>
  <conditionalFormatting sqref="A101:G101">
    <cfRule type="expression" priority="79" dxfId="492" stopIfTrue="1">
      <formula>MONTH($A101)&lt;&gt;MONTH($A98)</formula>
    </cfRule>
  </conditionalFormatting>
  <conditionalFormatting sqref="A106:B106 F106:G106">
    <cfRule type="expression" priority="377" dxfId="492" stopIfTrue="1">
      <formula>MONTH($A106)&lt;&gt;MONTH('2022'!#REF!)</formula>
    </cfRule>
  </conditionalFormatting>
  <conditionalFormatting sqref="A109:E109 G109">
    <cfRule type="expression" priority="78" dxfId="492" stopIfTrue="1">
      <formula>MONTH($A109)&lt;&gt;MONTH($A106)</formula>
    </cfRule>
  </conditionalFormatting>
  <conditionalFormatting sqref="F22">
    <cfRule type="expression" priority="73" dxfId="492" stopIfTrue="1">
      <formula>MONTH($A22)&lt;&gt;MONTH($A21)</formula>
    </cfRule>
  </conditionalFormatting>
  <conditionalFormatting sqref="F21">
    <cfRule type="expression" priority="74" dxfId="492" stopIfTrue="1">
      <formula>MONTH($A21)&lt;&gt;MONTH('2022'!#REF!)</formula>
    </cfRule>
  </conditionalFormatting>
  <conditionalFormatting sqref="F7">
    <cfRule type="expression" priority="72" dxfId="492" stopIfTrue="1">
      <formula>MONTH($A7)&lt;&gt;MONTH($A6)</formula>
    </cfRule>
  </conditionalFormatting>
  <conditionalFormatting sqref="E6:E7">
    <cfRule type="expression" priority="71" dxfId="492" stopIfTrue="1">
      <formula>MONTH($A6)&lt;&gt;MONTH($A5)</formula>
    </cfRule>
  </conditionalFormatting>
  <conditionalFormatting sqref="F6">
    <cfRule type="expression" priority="70" dxfId="492" stopIfTrue="1">
      <formula>MONTH($A6)&lt;&gt;MONTH($A5)</formula>
    </cfRule>
  </conditionalFormatting>
  <conditionalFormatting sqref="C21:C25">
    <cfRule type="expression" priority="68" dxfId="492" stopIfTrue="1">
      <formula>MONTH($A21)&lt;&gt;MONTH('2022'!#REF!)</formula>
    </cfRule>
  </conditionalFormatting>
  <conditionalFormatting sqref="F64">
    <cfRule type="expression" priority="56" dxfId="492" stopIfTrue="1">
      <formula>MONTH($A64)&lt;&gt;MONTH($A63)</formula>
    </cfRule>
  </conditionalFormatting>
  <conditionalFormatting sqref="E95">
    <cfRule type="expression" priority="55" dxfId="492" stopIfTrue="1">
      <formula>MONTH($A95)&lt;&gt;MONTH($A92)</formula>
    </cfRule>
  </conditionalFormatting>
  <conditionalFormatting sqref="E96">
    <cfRule type="expression" priority="54" dxfId="492" stopIfTrue="1">
      <formula>MONTH($A96)&lt;&gt;MONTH($A95)</formula>
    </cfRule>
  </conditionalFormatting>
  <conditionalFormatting sqref="C98:C100">
    <cfRule type="expression" priority="53" dxfId="492" stopIfTrue="1">
      <formula>MONTH($A98)&lt;&gt;MONTH($A97)</formula>
    </cfRule>
  </conditionalFormatting>
  <conditionalFormatting sqref="F95">
    <cfRule type="expression" priority="52" dxfId="492" stopIfTrue="1">
      <formula>MONTH($A95)&lt;&gt;MONTH($A93)</formula>
    </cfRule>
  </conditionalFormatting>
  <conditionalFormatting sqref="F109">
    <cfRule type="expression" priority="51" dxfId="492" stopIfTrue="1">
      <formula>MONTH($A109)&lt;&gt;MONTH($A108)</formula>
    </cfRule>
  </conditionalFormatting>
  <conditionalFormatting sqref="F122">
    <cfRule type="expression" priority="48" dxfId="492" stopIfTrue="1">
      <formula>MONTH($A122)&lt;&gt;MONTH($A121)</formula>
    </cfRule>
  </conditionalFormatting>
  <conditionalFormatting sqref="F123">
    <cfRule type="expression" priority="47" dxfId="492" stopIfTrue="1">
      <formula>MONTH($A123)&lt;&gt;MONTH($A121)</formula>
    </cfRule>
  </conditionalFormatting>
  <conditionalFormatting sqref="E15">
    <cfRule type="expression" priority="46" dxfId="492" stopIfTrue="1">
      <formula>MONTH($A15)&lt;&gt;MONTH($A14)</formula>
    </cfRule>
  </conditionalFormatting>
  <conditionalFormatting sqref="E14:E15">
    <cfRule type="expression" priority="45" dxfId="492" stopIfTrue="1">
      <formula>MONTH($A14)&lt;&gt;MONTH($A13)</formula>
    </cfRule>
  </conditionalFormatting>
  <conditionalFormatting sqref="E18:E19">
    <cfRule type="expression" priority="39" dxfId="492" stopIfTrue="1">
      <formula>MONTH($A18)&lt;&gt;MONTH($A17)</formula>
    </cfRule>
  </conditionalFormatting>
  <conditionalFormatting sqref="D18:D19">
    <cfRule type="expression" priority="38" dxfId="492" stopIfTrue="1">
      <formula>MONTH($A18)&lt;&gt;MONTH($A17)</formula>
    </cfRule>
  </conditionalFormatting>
  <conditionalFormatting sqref="F60">
    <cfRule type="expression" priority="34" dxfId="492" stopIfTrue="1">
      <formula>MONTH($A60)&lt;&gt;MONTH($A58)</formula>
    </cfRule>
  </conditionalFormatting>
  <conditionalFormatting sqref="E59">
    <cfRule type="expression" priority="32" dxfId="492" stopIfTrue="1">
      <formula>MONTH($A59)&lt;&gt;MONTH($A58)</formula>
    </cfRule>
  </conditionalFormatting>
  <conditionalFormatting sqref="E58">
    <cfRule type="expression" priority="33" dxfId="492" stopIfTrue="1">
      <formula>MONTH($A58)&lt;&gt;MONTH($A56)</formula>
    </cfRule>
  </conditionalFormatting>
  <conditionalFormatting sqref="C96">
    <cfRule type="expression" priority="31" dxfId="492" stopIfTrue="1">
      <formula>MONTH($A96)&lt;&gt;MONTH($A95)</formula>
    </cfRule>
  </conditionalFormatting>
  <conditionalFormatting sqref="C95">
    <cfRule type="expression" priority="30" dxfId="492" stopIfTrue="1">
      <formula>MONTH($A95)&lt;&gt;MONTH($A94)</formula>
    </cfRule>
  </conditionalFormatting>
  <conditionalFormatting sqref="C32:C36">
    <cfRule type="expression" priority="25" dxfId="492" stopIfTrue="1">
      <formula>MONTH($A32)&lt;&gt;MONTH($A31)</formula>
    </cfRule>
  </conditionalFormatting>
  <conditionalFormatting sqref="E30">
    <cfRule type="expression" priority="22" dxfId="492" stopIfTrue="1">
      <formula>MONTH($A30)&lt;&gt;MONTH($A29)</formula>
    </cfRule>
  </conditionalFormatting>
  <conditionalFormatting sqref="E29">
    <cfRule type="expression" priority="23" dxfId="492" stopIfTrue="1">
      <formula>MONTH($A29)&lt;&gt;MONTH('2022'!#REF!)</formula>
    </cfRule>
  </conditionalFormatting>
  <conditionalFormatting sqref="E29">
    <cfRule type="expression" priority="24" dxfId="492" stopIfTrue="1">
      <formula>MONTH($A29)&lt;&gt;MONTH('2022'!#REF!)</formula>
    </cfRule>
  </conditionalFormatting>
  <conditionalFormatting sqref="F29:F30">
    <cfRule type="expression" priority="18" dxfId="492" stopIfTrue="1">
      <formula>MONTH($A29)&lt;&gt;MONTH($A28)</formula>
    </cfRule>
  </conditionalFormatting>
  <conditionalFormatting sqref="E34">
    <cfRule type="expression" priority="15" dxfId="492" stopIfTrue="1">
      <formula>MONTH($A34)&lt;&gt;MONTH($A33)</formula>
    </cfRule>
  </conditionalFormatting>
  <conditionalFormatting sqref="E33">
    <cfRule type="expression" priority="16" dxfId="492" stopIfTrue="1">
      <formula>MONTH($A33)&lt;&gt;MONTH('2022'!#REF!)</formula>
    </cfRule>
  </conditionalFormatting>
  <conditionalFormatting sqref="E33">
    <cfRule type="expression" priority="17" dxfId="492" stopIfTrue="1">
      <formula>MONTH($A33)&lt;&gt;MONTH('2022'!#REF!)</formula>
    </cfRule>
  </conditionalFormatting>
  <conditionalFormatting sqref="F34">
    <cfRule type="expression" priority="12" dxfId="492" stopIfTrue="1">
      <formula>MONTH($A34)&lt;&gt;MONTH($A33)</formula>
    </cfRule>
  </conditionalFormatting>
  <conditionalFormatting sqref="F33">
    <cfRule type="expression" priority="13" dxfId="492" stopIfTrue="1">
      <formula>MONTH($A33)&lt;&gt;MONTH('2022'!#REF!)</formula>
    </cfRule>
  </conditionalFormatting>
  <conditionalFormatting sqref="F33">
    <cfRule type="expression" priority="14" dxfId="492" stopIfTrue="1">
      <formula>MONTH($A33)&lt;&gt;MONTH('2022'!#REF!)</formula>
    </cfRule>
  </conditionalFormatting>
  <conditionalFormatting sqref="E112:E113">
    <cfRule type="expression" priority="11" dxfId="492" stopIfTrue="1">
      <formula>MONTH($A112)&lt;&gt;MONTH($A111)</formula>
    </cfRule>
  </conditionalFormatting>
  <conditionalFormatting sqref="F115">
    <cfRule type="expression" priority="9" dxfId="492" stopIfTrue="1">
      <formula>MONTH($A115)&lt;&gt;MONTH($A114)</formula>
    </cfRule>
  </conditionalFormatting>
  <conditionalFormatting sqref="F114">
    <cfRule type="expression" priority="10" dxfId="492" stopIfTrue="1">
      <formula>MONTH($A114)&lt;&gt;MONTH('2022'!#REF!)</formula>
    </cfRule>
  </conditionalFormatting>
  <conditionalFormatting sqref="F112:F113">
    <cfRule type="expression" priority="8" dxfId="492" stopIfTrue="1">
      <formula>MONTH($A112)&lt;&gt;MONTH($A111)</formula>
    </cfRule>
  </conditionalFormatting>
  <conditionalFormatting sqref="G115">
    <cfRule type="expression" priority="6" dxfId="492" stopIfTrue="1">
      <formula>MONTH($A115)&lt;&gt;MONTH($A114)</formula>
    </cfRule>
  </conditionalFormatting>
  <conditionalFormatting sqref="G114">
    <cfRule type="expression" priority="7" dxfId="492" stopIfTrue="1">
      <formula>MONTH($A114)&lt;&gt;MONTH('2022'!#REF!)</formula>
    </cfRule>
  </conditionalFormatting>
  <conditionalFormatting sqref="F98">
    <cfRule type="expression" priority="5" dxfId="492" stopIfTrue="1">
      <formula>MONTH($A98)&lt;&gt;MONTH($A97)</formula>
    </cfRule>
  </conditionalFormatting>
  <conditionalFormatting sqref="E97">
    <cfRule type="expression" priority="4" dxfId="492" stopIfTrue="1">
      <formula>MONTH($A97)&lt;&gt;MONTH($A94)</formula>
    </cfRule>
  </conditionalFormatting>
  <conditionalFormatting sqref="E98">
    <cfRule type="expression" priority="3" dxfId="492" stopIfTrue="1">
      <formula>MONTH($A98)&lt;&gt;MONTH($A97)</formula>
    </cfRule>
  </conditionalFormatting>
  <conditionalFormatting sqref="F97">
    <cfRule type="expression" priority="2" dxfId="492" stopIfTrue="1">
      <formula>MONTH($A97)&lt;&gt;MONTH($A95)</formula>
    </cfRule>
  </conditionalFormatting>
  <conditionalFormatting sqref="F4">
    <cfRule type="expression" priority="383" dxfId="492" stopIfTrue="1">
      <formula>MONTH($A4)&lt;&gt;MONTH('2022'!#REF!)</formula>
    </cfRule>
  </conditionalFormatting>
  <conditionalFormatting sqref="C40:C46">
    <cfRule type="expression" priority="1" dxfId="492" stopIfTrue="1">
      <formula>MONTH($A40)&lt;&gt;MONTH($A39)</formula>
    </cfRule>
  </conditionalFormatting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M20" sqref="M20"/>
    </sheetView>
  </sheetViews>
  <sheetFormatPr defaultColWidth="34.25390625" defaultRowHeight="21" customHeight="1"/>
  <cols>
    <col min="1" max="21" width="4.125" style="1" customWidth="1"/>
    <col min="22" max="22" width="4.25390625" style="1" bestFit="1" customWidth="1"/>
    <col min="23" max="16384" width="34.25390625" style="1" customWidth="1"/>
  </cols>
  <sheetData>
    <row r="1" spans="1:21" ht="21" customHeight="1">
      <c r="A1" s="199" t="s">
        <v>231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21" customHeight="1">
      <c r="A2" s="195">
        <v>45383</v>
      </c>
      <c r="B2" s="196"/>
      <c r="C2" s="196"/>
      <c r="D2" s="196"/>
      <c r="E2" s="196"/>
      <c r="F2" s="196"/>
      <c r="G2" s="196"/>
      <c r="H2" s="195">
        <f>DATE(YEAR(A2),MONTH(A2)+1,DAY(A2)+1)</f>
        <v>45414</v>
      </c>
      <c r="I2" s="196"/>
      <c r="J2" s="196"/>
      <c r="K2" s="196"/>
      <c r="L2" s="196"/>
      <c r="M2" s="196"/>
      <c r="N2" s="196"/>
      <c r="O2" s="195">
        <f>DATE(YEAR(H2),MONTH(H2)+1,DAY(H2)+1)</f>
        <v>45446</v>
      </c>
      <c r="P2" s="196"/>
      <c r="Q2" s="196"/>
      <c r="R2" s="196"/>
      <c r="S2" s="196"/>
      <c r="T2" s="196"/>
      <c r="U2" s="196"/>
    </row>
    <row r="3" spans="1:21" ht="21" customHeight="1">
      <c r="A3" s="106" t="s">
        <v>0</v>
      </c>
      <c r="B3" s="106" t="s">
        <v>1</v>
      </c>
      <c r="C3" s="106" t="s">
        <v>2</v>
      </c>
      <c r="D3" s="106" t="s">
        <v>3</v>
      </c>
      <c r="E3" s="106" t="s">
        <v>4</v>
      </c>
      <c r="F3" s="107" t="s">
        <v>5</v>
      </c>
      <c r="G3" s="108" t="s">
        <v>6</v>
      </c>
      <c r="H3" s="109" t="s">
        <v>0</v>
      </c>
      <c r="I3" s="109" t="s">
        <v>1</v>
      </c>
      <c r="J3" s="109" t="s">
        <v>2</v>
      </c>
      <c r="K3" s="109" t="s">
        <v>3</v>
      </c>
      <c r="L3" s="109" t="s">
        <v>4</v>
      </c>
      <c r="M3" s="107" t="s">
        <v>5</v>
      </c>
      <c r="N3" s="108" t="s">
        <v>6</v>
      </c>
      <c r="O3" s="106" t="s">
        <v>0</v>
      </c>
      <c r="P3" s="106" t="s">
        <v>1</v>
      </c>
      <c r="Q3" s="106" t="s">
        <v>2</v>
      </c>
      <c r="R3" s="106" t="s">
        <v>3</v>
      </c>
      <c r="S3" s="106" t="s">
        <v>4</v>
      </c>
      <c r="T3" s="107" t="s">
        <v>5</v>
      </c>
      <c r="U3" s="108" t="s">
        <v>6</v>
      </c>
    </row>
    <row r="4" spans="1:23" ht="21" customHeight="1">
      <c r="A4" s="105">
        <f>IF(WEEKDAY(DATE(YEAR(A2),MONTH(A2),1))=2,DATE(YEAR(A2),MONTH(A2),1),DATE(YEAR(A2),MONTH(A2),1-IF(WEEKDAY(DATE(YEAR(A2),MONTH(A2),1))=1,6,WEEKDAY(DATE(YEAR(A2),MONTH(A2),1))-1)))</f>
        <v>45383</v>
      </c>
      <c r="B4" s="105">
        <f aca="true" t="shared" si="0" ref="B4:G4">DATE(YEAR(A4),MONTH(A4),DAY(A4)+1)</f>
        <v>45384</v>
      </c>
      <c r="C4" s="105">
        <f t="shared" si="0"/>
        <v>45385</v>
      </c>
      <c r="D4" s="105">
        <f t="shared" si="0"/>
        <v>45386</v>
      </c>
      <c r="E4" s="105">
        <f t="shared" si="0"/>
        <v>45387</v>
      </c>
      <c r="F4" s="42">
        <f t="shared" si="0"/>
        <v>45388</v>
      </c>
      <c r="G4" s="31">
        <f t="shared" si="0"/>
        <v>45389</v>
      </c>
      <c r="H4" s="104">
        <f>IF(WEEKDAY(DATE(YEAR(H2),MONTH(H2),1))=2,DATE(YEAR(H2),MONTH(H2),1),DATE(YEAR(H2),MONTH(H2),1-IF(WEEKDAY(DATE(YEAR(H2),MONTH(H2),1))=1,6,WEEKDAY(DATE(YEAR(H2),MONTH(H2),1))-2)))</f>
        <v>45411</v>
      </c>
      <c r="I4" s="104">
        <f aca="true" t="shared" si="1" ref="I4:N4">DATE(YEAR(H4),MONTH(H4),DAY(H4)+1)</f>
        <v>45412</v>
      </c>
      <c r="J4" s="31">
        <f t="shared" si="1"/>
        <v>45413</v>
      </c>
      <c r="K4" s="31">
        <f t="shared" si="1"/>
        <v>45414</v>
      </c>
      <c r="L4" s="31">
        <f t="shared" si="1"/>
        <v>45415</v>
      </c>
      <c r="M4" s="31">
        <f t="shared" si="1"/>
        <v>45416</v>
      </c>
      <c r="N4" s="31">
        <f t="shared" si="1"/>
        <v>45417</v>
      </c>
      <c r="O4" s="104">
        <f>IF(WEEKDAY(DATE(YEAR(O2),MONTH(O2),1))=2,DATE(YEAR(O2),MONTH(O2),1),DATE(YEAR(O2),MONTH(O2),1-IF(WEEKDAY(DATE(YEAR(O2),MONTH(O2),1))=1,6,WEEKDAY(DATE(YEAR(O2),MONTH(O2),1))-2)))</f>
        <v>45439</v>
      </c>
      <c r="P4" s="104">
        <f aca="true" t="shared" si="2" ref="P4:U4">DATE(YEAR(O4),MONTH(O4),DAY(O4)+1)</f>
        <v>45440</v>
      </c>
      <c r="Q4" s="104">
        <f t="shared" si="2"/>
        <v>45441</v>
      </c>
      <c r="R4" s="104">
        <f t="shared" si="2"/>
        <v>45442</v>
      </c>
      <c r="S4" s="104">
        <f t="shared" si="2"/>
        <v>45443</v>
      </c>
      <c r="T4" s="42">
        <f t="shared" si="2"/>
        <v>45444</v>
      </c>
      <c r="U4" s="31">
        <f t="shared" si="2"/>
        <v>45445</v>
      </c>
      <c r="W4" s="168"/>
    </row>
    <row r="5" spans="1:23" ht="21" customHeight="1">
      <c r="A5" s="105">
        <f>DATE(YEAR(A4),MONTH(A4),DAY(A4)+7)</f>
        <v>45390</v>
      </c>
      <c r="B5" s="105">
        <f aca="true" t="shared" si="3" ref="B5:G9">DATE(YEAR(A5),MONTH(A5),DAY(A5)+1)</f>
        <v>45391</v>
      </c>
      <c r="C5" s="105">
        <f t="shared" si="3"/>
        <v>45392</v>
      </c>
      <c r="D5" s="105">
        <f t="shared" si="3"/>
        <v>45393</v>
      </c>
      <c r="E5" s="105">
        <f t="shared" si="3"/>
        <v>45394</v>
      </c>
      <c r="F5" s="42">
        <f t="shared" si="3"/>
        <v>45395</v>
      </c>
      <c r="G5" s="31">
        <f t="shared" si="3"/>
        <v>45396</v>
      </c>
      <c r="H5" s="31">
        <f>DATE(YEAR(H4),MONTH(H4),DAY(H4)+7)</f>
        <v>45418</v>
      </c>
      <c r="I5" s="105">
        <f aca="true" t="shared" si="4" ref="I5:N9">DATE(YEAR(H5),MONTH(H5),DAY(H5)+1)</f>
        <v>45419</v>
      </c>
      <c r="J5" s="105">
        <f t="shared" si="4"/>
        <v>45420</v>
      </c>
      <c r="K5" s="105">
        <f t="shared" si="4"/>
        <v>45421</v>
      </c>
      <c r="L5" s="105">
        <f t="shared" si="4"/>
        <v>45422</v>
      </c>
      <c r="M5" s="42">
        <f t="shared" si="4"/>
        <v>45423</v>
      </c>
      <c r="N5" s="31">
        <f t="shared" si="4"/>
        <v>45424</v>
      </c>
      <c r="O5" s="105">
        <f>DATE(YEAR(O4),MONTH(O4),DAY(O4)+7)</f>
        <v>45446</v>
      </c>
      <c r="P5" s="105">
        <f aca="true" t="shared" si="5" ref="P5:U9">DATE(YEAR(O5),MONTH(O5),DAY(O5)+1)</f>
        <v>45447</v>
      </c>
      <c r="Q5" s="105">
        <f t="shared" si="5"/>
        <v>45448</v>
      </c>
      <c r="R5" s="105">
        <f t="shared" si="5"/>
        <v>45449</v>
      </c>
      <c r="S5" s="105">
        <f t="shared" si="5"/>
        <v>45450</v>
      </c>
      <c r="T5" s="42">
        <f t="shared" si="5"/>
        <v>45451</v>
      </c>
      <c r="U5" s="31">
        <f t="shared" si="5"/>
        <v>45452</v>
      </c>
      <c r="W5" s="169"/>
    </row>
    <row r="6" spans="1:23" ht="21" customHeight="1">
      <c r="A6" s="105">
        <f>DATE(YEAR(A5),MONTH(A5),DAY(A5)+7)</f>
        <v>45397</v>
      </c>
      <c r="B6" s="105">
        <f t="shared" si="3"/>
        <v>45398</v>
      </c>
      <c r="C6" s="105">
        <f t="shared" si="3"/>
        <v>45399</v>
      </c>
      <c r="D6" s="105">
        <f t="shared" si="3"/>
        <v>45400</v>
      </c>
      <c r="E6" s="105">
        <f t="shared" si="3"/>
        <v>45401</v>
      </c>
      <c r="F6" s="42">
        <f t="shared" si="3"/>
        <v>45402</v>
      </c>
      <c r="G6" s="31">
        <f t="shared" si="3"/>
        <v>45403</v>
      </c>
      <c r="H6" s="105">
        <f>DATE(YEAR(H5),MONTH(H5),DAY(H5)+7)</f>
        <v>45425</v>
      </c>
      <c r="I6" s="105">
        <f t="shared" si="4"/>
        <v>45426</v>
      </c>
      <c r="J6" s="105">
        <f t="shared" si="4"/>
        <v>45427</v>
      </c>
      <c r="K6" s="105">
        <f t="shared" si="4"/>
        <v>45428</v>
      </c>
      <c r="L6" s="105">
        <f t="shared" si="4"/>
        <v>45429</v>
      </c>
      <c r="M6" s="42">
        <f t="shared" si="4"/>
        <v>45430</v>
      </c>
      <c r="N6" s="31">
        <f t="shared" si="4"/>
        <v>45431</v>
      </c>
      <c r="O6" s="105">
        <f>DATE(YEAR(O5),MONTH(O5),DAY(O5)+7)</f>
        <v>45453</v>
      </c>
      <c r="P6" s="105">
        <f t="shared" si="5"/>
        <v>45454</v>
      </c>
      <c r="Q6" s="105">
        <f t="shared" si="5"/>
        <v>45455</v>
      </c>
      <c r="R6" s="105">
        <f t="shared" si="5"/>
        <v>45456</v>
      </c>
      <c r="S6" s="105">
        <f t="shared" si="5"/>
        <v>45457</v>
      </c>
      <c r="T6" s="42">
        <f t="shared" si="5"/>
        <v>45458</v>
      </c>
      <c r="U6" s="31">
        <f t="shared" si="5"/>
        <v>45459</v>
      </c>
      <c r="W6" s="169"/>
    </row>
    <row r="7" spans="1:21" ht="21" customHeight="1">
      <c r="A7" s="105">
        <f>DATE(YEAR(A6),MONTH(A6),DAY(A6)+7)</f>
        <v>45404</v>
      </c>
      <c r="B7" s="105">
        <f t="shared" si="3"/>
        <v>45405</v>
      </c>
      <c r="C7" s="105">
        <f t="shared" si="3"/>
        <v>45406</v>
      </c>
      <c r="D7" s="105">
        <f t="shared" si="3"/>
        <v>45407</v>
      </c>
      <c r="E7" s="105">
        <f t="shared" si="3"/>
        <v>45408</v>
      </c>
      <c r="F7" s="42">
        <f t="shared" si="3"/>
        <v>45409</v>
      </c>
      <c r="G7" s="31">
        <f t="shared" si="3"/>
        <v>45410</v>
      </c>
      <c r="H7" s="105">
        <f>DATE(YEAR(H6),MONTH(H6),DAY(H6)+7)</f>
        <v>45432</v>
      </c>
      <c r="I7" s="105">
        <f t="shared" si="4"/>
        <v>45433</v>
      </c>
      <c r="J7" s="105">
        <f t="shared" si="4"/>
        <v>45434</v>
      </c>
      <c r="K7" s="105">
        <f t="shared" si="4"/>
        <v>45435</v>
      </c>
      <c r="L7" s="105">
        <f t="shared" si="4"/>
        <v>45436</v>
      </c>
      <c r="M7" s="42">
        <f t="shared" si="4"/>
        <v>45437</v>
      </c>
      <c r="N7" s="31">
        <f t="shared" si="4"/>
        <v>45438</v>
      </c>
      <c r="O7" s="105">
        <f>DATE(YEAR(O6),MONTH(O6),DAY(O6)+7)</f>
        <v>45460</v>
      </c>
      <c r="P7" s="105">
        <f t="shared" si="5"/>
        <v>45461</v>
      </c>
      <c r="Q7" s="105">
        <f t="shared" si="5"/>
        <v>45462</v>
      </c>
      <c r="R7" s="105">
        <f t="shared" si="5"/>
        <v>45463</v>
      </c>
      <c r="S7" s="105">
        <f t="shared" si="5"/>
        <v>45464</v>
      </c>
      <c r="T7" s="42">
        <f t="shared" si="5"/>
        <v>45465</v>
      </c>
      <c r="U7" s="31">
        <f t="shared" si="5"/>
        <v>45466</v>
      </c>
    </row>
    <row r="8" spans="1:21" ht="21" customHeight="1">
      <c r="A8" s="31">
        <f>DATE(YEAR(A7),MONTH(A7),DAY(A7)+7)</f>
        <v>45411</v>
      </c>
      <c r="B8" s="31">
        <f t="shared" si="3"/>
        <v>45412</v>
      </c>
      <c r="C8" s="104">
        <f>DATE(YEAR(B8),MONTH(B8),DAY(B8)+1)</f>
        <v>45413</v>
      </c>
      <c r="D8" s="104">
        <f t="shared" si="3"/>
        <v>45414</v>
      </c>
      <c r="E8" s="104">
        <f t="shared" si="3"/>
        <v>45415</v>
      </c>
      <c r="F8" s="41">
        <f t="shared" si="3"/>
        <v>45416</v>
      </c>
      <c r="G8" s="43">
        <f t="shared" si="3"/>
        <v>45417</v>
      </c>
      <c r="H8" s="105">
        <f>DATE(YEAR(H7),MONTH(H7),DAY(H7)+7)</f>
        <v>45439</v>
      </c>
      <c r="I8" s="105">
        <f t="shared" si="4"/>
        <v>45440</v>
      </c>
      <c r="J8" s="105">
        <f t="shared" si="4"/>
        <v>45441</v>
      </c>
      <c r="K8" s="105">
        <f t="shared" si="4"/>
        <v>45442</v>
      </c>
      <c r="L8" s="105">
        <f t="shared" si="4"/>
        <v>45443</v>
      </c>
      <c r="M8" s="41">
        <f t="shared" si="4"/>
        <v>45444</v>
      </c>
      <c r="N8" s="43">
        <f t="shared" si="4"/>
        <v>45445</v>
      </c>
      <c r="O8" s="105">
        <f>DATE(YEAR(O7),MONTH(O7),DAY(O7)+7)</f>
        <v>45467</v>
      </c>
      <c r="P8" s="105">
        <f t="shared" si="5"/>
        <v>45468</v>
      </c>
      <c r="Q8" s="105">
        <f t="shared" si="5"/>
        <v>45469</v>
      </c>
      <c r="R8" s="105">
        <f t="shared" si="5"/>
        <v>45470</v>
      </c>
      <c r="S8" s="105">
        <f t="shared" si="5"/>
        <v>45471</v>
      </c>
      <c r="T8" s="42">
        <f t="shared" si="5"/>
        <v>45472</v>
      </c>
      <c r="U8" s="31">
        <f t="shared" si="5"/>
        <v>45473</v>
      </c>
    </row>
    <row r="9" spans="1:21" ht="21" customHeight="1">
      <c r="A9" s="104">
        <f>DATE(YEAR(A8),MONTH(A8),DAY(A8)+7)</f>
        <v>45418</v>
      </c>
      <c r="B9" s="104">
        <f t="shared" si="3"/>
        <v>45419</v>
      </c>
      <c r="C9" s="104">
        <f t="shared" si="3"/>
        <v>45420</v>
      </c>
      <c r="D9" s="104">
        <f t="shared" si="3"/>
        <v>45421</v>
      </c>
      <c r="E9" s="104">
        <f t="shared" si="3"/>
        <v>45422</v>
      </c>
      <c r="F9" s="41">
        <f t="shared" si="3"/>
        <v>45423</v>
      </c>
      <c r="G9" s="43">
        <f t="shared" si="3"/>
        <v>45424</v>
      </c>
      <c r="H9" s="104">
        <f>DATE(YEAR(H8),MONTH(H8),DAY(H8)+7)</f>
        <v>45446</v>
      </c>
      <c r="I9" s="104">
        <f t="shared" si="4"/>
        <v>45447</v>
      </c>
      <c r="J9" s="104">
        <f t="shared" si="4"/>
        <v>45448</v>
      </c>
      <c r="K9" s="104">
        <f t="shared" si="4"/>
        <v>45449</v>
      </c>
      <c r="L9" s="104">
        <f t="shared" si="4"/>
        <v>45450</v>
      </c>
      <c r="M9" s="41">
        <f t="shared" si="4"/>
        <v>45451</v>
      </c>
      <c r="N9" s="43">
        <f t="shared" si="4"/>
        <v>45452</v>
      </c>
      <c r="O9" s="104">
        <f>DATE(YEAR(O8),MONTH(O8),DAY(O8)+7)</f>
        <v>45474</v>
      </c>
      <c r="P9" s="104">
        <f t="shared" si="5"/>
        <v>45475</v>
      </c>
      <c r="Q9" s="104">
        <f t="shared" si="5"/>
        <v>45476</v>
      </c>
      <c r="R9" s="104">
        <f t="shared" si="5"/>
        <v>45477</v>
      </c>
      <c r="S9" s="104">
        <f t="shared" si="5"/>
        <v>45478</v>
      </c>
      <c r="T9" s="41">
        <f t="shared" si="5"/>
        <v>45479</v>
      </c>
      <c r="U9" s="43">
        <f t="shared" si="5"/>
        <v>45480</v>
      </c>
    </row>
    <row r="10" spans="1:21" ht="21" customHeight="1">
      <c r="A10" s="192">
        <f>DATE(YEAR(A2),MONTH(A2)+3,DAY(A2)+1)</f>
        <v>45475</v>
      </c>
      <c r="B10" s="193"/>
      <c r="C10" s="193"/>
      <c r="D10" s="193"/>
      <c r="E10" s="193"/>
      <c r="F10" s="193"/>
      <c r="G10" s="194"/>
      <c r="H10" s="195">
        <f>DATE(YEAR(A10),MONTH(A10)+1,DAY(A10)+1)</f>
        <v>45507</v>
      </c>
      <c r="I10" s="196"/>
      <c r="J10" s="196"/>
      <c r="K10" s="196"/>
      <c r="L10" s="196"/>
      <c r="M10" s="196"/>
      <c r="N10" s="196"/>
      <c r="O10" s="195">
        <f>DATE(YEAR(H10),MONTH(H10)+1,DAY(H10)+1)</f>
        <v>45539</v>
      </c>
      <c r="P10" s="196"/>
      <c r="Q10" s="196"/>
      <c r="R10" s="196"/>
      <c r="S10" s="196"/>
      <c r="T10" s="196"/>
      <c r="U10" s="196"/>
    </row>
    <row r="11" spans="1:21" ht="21" customHeight="1">
      <c r="A11" s="109" t="s">
        <v>0</v>
      </c>
      <c r="B11" s="109" t="s">
        <v>1</v>
      </c>
      <c r="C11" s="109" t="s">
        <v>2</v>
      </c>
      <c r="D11" s="109" t="s">
        <v>3</v>
      </c>
      <c r="E11" s="109" t="s">
        <v>4</v>
      </c>
      <c r="F11" s="107" t="s">
        <v>5</v>
      </c>
      <c r="G11" s="108" t="s">
        <v>6</v>
      </c>
      <c r="H11" s="106" t="s">
        <v>0</v>
      </c>
      <c r="I11" s="106" t="s">
        <v>1</v>
      </c>
      <c r="J11" s="106" t="s">
        <v>2</v>
      </c>
      <c r="K11" s="106" t="s">
        <v>3</v>
      </c>
      <c r="L11" s="106" t="s">
        <v>4</v>
      </c>
      <c r="M11" s="107" t="s">
        <v>5</v>
      </c>
      <c r="N11" s="108" t="s">
        <v>6</v>
      </c>
      <c r="O11" s="109" t="s">
        <v>0</v>
      </c>
      <c r="P11" s="109" t="s">
        <v>1</v>
      </c>
      <c r="Q11" s="109" t="s">
        <v>2</v>
      </c>
      <c r="R11" s="109" t="s">
        <v>3</v>
      </c>
      <c r="S11" s="109" t="s">
        <v>4</v>
      </c>
      <c r="T11" s="107" t="s">
        <v>5</v>
      </c>
      <c r="U11" s="108" t="s">
        <v>6</v>
      </c>
    </row>
    <row r="12" spans="1:21" ht="21" customHeight="1">
      <c r="A12" s="39">
        <f>IF(WEEKDAY(DATE(YEAR(A10),MONTH(A10),1))=2,DATE(YEAR(A10),MONTH(A10),1),DATE(YEAR(A10),MONTH(A10),1-IF(WEEKDAY(DATE(YEAR(A10),MONTH(A10),1))=1,6,WEEKDAY(DATE(YEAR(A10),MONTH(A10),1))-2)))</f>
        <v>45474</v>
      </c>
      <c r="B12" s="39">
        <f aca="true" t="shared" si="6" ref="B12:G12">DATE(YEAR(A12),MONTH(A12),DAY(A12)+1)</f>
        <v>45475</v>
      </c>
      <c r="C12" s="39">
        <f t="shared" si="6"/>
        <v>45476</v>
      </c>
      <c r="D12" s="39">
        <f t="shared" si="6"/>
        <v>45477</v>
      </c>
      <c r="E12" s="39">
        <f t="shared" si="6"/>
        <v>45478</v>
      </c>
      <c r="F12" s="42">
        <f t="shared" si="6"/>
        <v>45479</v>
      </c>
      <c r="G12" s="31">
        <f t="shared" si="6"/>
        <v>45480</v>
      </c>
      <c r="H12" s="104">
        <f>IF(WEEKDAY(DATE(YEAR(H10),MONTH(H10),1))=2,DATE(YEAR(H10),MONTH(H10),1),DATE(YEAR(H10),MONTH(H10),1-IF(WEEKDAY(DATE(YEAR(H10),MONTH(H10),1))=1,6,WEEKDAY(DATE(YEAR(H10),MONTH(H10),1))-2)))</f>
        <v>45502</v>
      </c>
      <c r="I12" s="104">
        <f aca="true" t="shared" si="7" ref="I12:N12">DATE(YEAR(H12),MONTH(H12),DAY(H12)+1)</f>
        <v>45503</v>
      </c>
      <c r="J12" s="104">
        <f t="shared" si="7"/>
        <v>45504</v>
      </c>
      <c r="K12" s="105">
        <f t="shared" si="7"/>
        <v>45505</v>
      </c>
      <c r="L12" s="105">
        <f t="shared" si="7"/>
        <v>45506</v>
      </c>
      <c r="M12" s="42">
        <f t="shared" si="7"/>
        <v>45507</v>
      </c>
      <c r="N12" s="31">
        <f t="shared" si="7"/>
        <v>45508</v>
      </c>
      <c r="O12" s="104">
        <f>IF(WEEKDAY(DATE(YEAR(O10),MONTH(O10),1))=2,DATE(YEAR(O10),MONTH(O10),1),DATE(YEAR(O10),MONTH(O10),1-IF(WEEKDAY(DATE(YEAR(O10),MONTH(O10),1))=1,6,WEEKDAY(DATE(YEAR(O10),MONTH(O10),1))-2)))</f>
        <v>45530</v>
      </c>
      <c r="P12" s="104">
        <f aca="true" t="shared" si="8" ref="P12:U12">DATE(YEAR(O12),MONTH(O12),DAY(O12)+1)</f>
        <v>45531</v>
      </c>
      <c r="Q12" s="104">
        <f t="shared" si="8"/>
        <v>45532</v>
      </c>
      <c r="R12" s="104">
        <f t="shared" si="8"/>
        <v>45533</v>
      </c>
      <c r="S12" s="104">
        <f t="shared" si="8"/>
        <v>45534</v>
      </c>
      <c r="T12" s="41">
        <f t="shared" si="8"/>
        <v>45535</v>
      </c>
      <c r="U12" s="31">
        <f t="shared" si="8"/>
        <v>45536</v>
      </c>
    </row>
    <row r="13" spans="1:21" ht="21" customHeight="1">
      <c r="A13" s="39">
        <f>DATE(YEAR(A12),MONTH(A12),DAY(A12)+7)</f>
        <v>45481</v>
      </c>
      <c r="B13" s="39">
        <f aca="true" t="shared" si="9" ref="B13:G17">DATE(YEAR(A13),MONTH(A13),DAY(A13)+1)</f>
        <v>45482</v>
      </c>
      <c r="C13" s="39">
        <f t="shared" si="9"/>
        <v>45483</v>
      </c>
      <c r="D13" s="39">
        <f t="shared" si="9"/>
        <v>45484</v>
      </c>
      <c r="E13" s="39">
        <f t="shared" si="9"/>
        <v>45485</v>
      </c>
      <c r="F13" s="42">
        <f t="shared" si="9"/>
        <v>45486</v>
      </c>
      <c r="G13" s="31">
        <f t="shared" si="9"/>
        <v>45487</v>
      </c>
      <c r="H13" s="105">
        <f>DATE(YEAR(H12),MONTH(H12),DAY(H12)+7)</f>
        <v>45509</v>
      </c>
      <c r="I13" s="105">
        <f aca="true" t="shared" si="10" ref="I13:N17">DATE(YEAR(H13),MONTH(H13),DAY(H13)+1)</f>
        <v>45510</v>
      </c>
      <c r="J13" s="105">
        <f t="shared" si="10"/>
        <v>45511</v>
      </c>
      <c r="K13" s="105">
        <f t="shared" si="10"/>
        <v>45512</v>
      </c>
      <c r="L13" s="105">
        <f t="shared" si="10"/>
        <v>45513</v>
      </c>
      <c r="M13" s="42">
        <f t="shared" si="10"/>
        <v>45514</v>
      </c>
      <c r="N13" s="31">
        <f t="shared" si="10"/>
        <v>45515</v>
      </c>
      <c r="O13" s="105">
        <f>DATE(YEAR(O12),MONTH(O12),DAY(O12)+7)</f>
        <v>45537</v>
      </c>
      <c r="P13" s="105">
        <f aca="true" t="shared" si="11" ref="P13:U17">DATE(YEAR(O13),MONTH(O13),DAY(O13)+1)</f>
        <v>45538</v>
      </c>
      <c r="Q13" s="105">
        <f t="shared" si="11"/>
        <v>45539</v>
      </c>
      <c r="R13" s="105">
        <f t="shared" si="11"/>
        <v>45540</v>
      </c>
      <c r="S13" s="105">
        <f t="shared" si="11"/>
        <v>45541</v>
      </c>
      <c r="T13" s="42">
        <f t="shared" si="11"/>
        <v>45542</v>
      </c>
      <c r="U13" s="31">
        <f t="shared" si="11"/>
        <v>45543</v>
      </c>
    </row>
    <row r="14" spans="1:21" ht="21" customHeight="1">
      <c r="A14" s="31">
        <f>DATE(YEAR(A13),MONTH(A13),DAY(A13)+7)</f>
        <v>45488</v>
      </c>
      <c r="B14" s="39">
        <f t="shared" si="9"/>
        <v>45489</v>
      </c>
      <c r="C14" s="39">
        <f t="shared" si="9"/>
        <v>45490</v>
      </c>
      <c r="D14" s="39">
        <f t="shared" si="9"/>
        <v>45491</v>
      </c>
      <c r="E14" s="39">
        <f t="shared" si="9"/>
        <v>45492</v>
      </c>
      <c r="F14" s="42">
        <f t="shared" si="9"/>
        <v>45493</v>
      </c>
      <c r="G14" s="31">
        <f t="shared" si="9"/>
        <v>45494</v>
      </c>
      <c r="H14" s="31">
        <f>DATE(YEAR(H13),MONTH(H13),DAY(H13)+7)</f>
        <v>45516</v>
      </c>
      <c r="I14" s="105">
        <f t="shared" si="10"/>
        <v>45517</v>
      </c>
      <c r="J14" s="105">
        <f t="shared" si="10"/>
        <v>45518</v>
      </c>
      <c r="K14" s="105">
        <f t="shared" si="10"/>
        <v>45519</v>
      </c>
      <c r="L14" s="105">
        <f t="shared" si="10"/>
        <v>45520</v>
      </c>
      <c r="M14" s="42">
        <f t="shared" si="10"/>
        <v>45521</v>
      </c>
      <c r="N14" s="31">
        <f t="shared" si="10"/>
        <v>45522</v>
      </c>
      <c r="O14" s="105">
        <f>DATE(YEAR(O13),MONTH(O13),DAY(O13)+7)</f>
        <v>45544</v>
      </c>
      <c r="P14" s="105">
        <f t="shared" si="11"/>
        <v>45545</v>
      </c>
      <c r="Q14" s="105">
        <f t="shared" si="11"/>
        <v>45546</v>
      </c>
      <c r="R14" s="105">
        <f t="shared" si="11"/>
        <v>45547</v>
      </c>
      <c r="S14" s="105">
        <f t="shared" si="11"/>
        <v>45548</v>
      </c>
      <c r="T14" s="42">
        <f t="shared" si="11"/>
        <v>45549</v>
      </c>
      <c r="U14" s="31">
        <f t="shared" si="11"/>
        <v>45550</v>
      </c>
    </row>
    <row r="15" spans="1:21" ht="21" customHeight="1">
      <c r="A15" s="105">
        <f>DATE(YEAR(A14),MONTH(A14),DAY(A14)+7)</f>
        <v>45495</v>
      </c>
      <c r="B15" s="39">
        <f t="shared" si="9"/>
        <v>45496</v>
      </c>
      <c r="C15" s="39">
        <f t="shared" si="9"/>
        <v>45497</v>
      </c>
      <c r="D15" s="39">
        <f t="shared" si="9"/>
        <v>45498</v>
      </c>
      <c r="E15" s="39">
        <f t="shared" si="9"/>
        <v>45499</v>
      </c>
      <c r="F15" s="42">
        <f t="shared" si="9"/>
        <v>45500</v>
      </c>
      <c r="G15" s="31">
        <f t="shared" si="9"/>
        <v>45501</v>
      </c>
      <c r="H15" s="105">
        <f>DATE(YEAR(H14),MONTH(H14),DAY(H14)+7)</f>
        <v>45523</v>
      </c>
      <c r="I15" s="105">
        <f t="shared" si="10"/>
        <v>45524</v>
      </c>
      <c r="J15" s="105">
        <f t="shared" si="10"/>
        <v>45525</v>
      </c>
      <c r="K15" s="105">
        <f t="shared" si="10"/>
        <v>45526</v>
      </c>
      <c r="L15" s="105">
        <f t="shared" si="10"/>
        <v>45527</v>
      </c>
      <c r="M15" s="42">
        <f t="shared" si="10"/>
        <v>45528</v>
      </c>
      <c r="N15" s="31">
        <f t="shared" si="10"/>
        <v>45529</v>
      </c>
      <c r="O15" s="31">
        <f>DATE(YEAR(O14),MONTH(O14),DAY(O14)+7)</f>
        <v>45551</v>
      </c>
      <c r="P15" s="105">
        <f t="shared" si="11"/>
        <v>45552</v>
      </c>
      <c r="Q15" s="105">
        <f t="shared" si="11"/>
        <v>45553</v>
      </c>
      <c r="R15" s="105">
        <f t="shared" si="11"/>
        <v>45554</v>
      </c>
      <c r="S15" s="105">
        <f t="shared" si="11"/>
        <v>45555</v>
      </c>
      <c r="T15" s="42">
        <f t="shared" si="11"/>
        <v>45556</v>
      </c>
      <c r="U15" s="31">
        <f t="shared" si="11"/>
        <v>45557</v>
      </c>
    </row>
    <row r="16" spans="1:21" ht="21" customHeight="1">
      <c r="A16" s="105">
        <f>DATE(YEAR(A15),MONTH(A15),DAY(A15)+7)</f>
        <v>45502</v>
      </c>
      <c r="B16" s="39">
        <f t="shared" si="9"/>
        <v>45503</v>
      </c>
      <c r="C16" s="39">
        <f t="shared" si="9"/>
        <v>45504</v>
      </c>
      <c r="D16" s="40">
        <f t="shared" si="9"/>
        <v>45505</v>
      </c>
      <c r="E16" s="104">
        <f t="shared" si="9"/>
        <v>45506</v>
      </c>
      <c r="F16" s="41">
        <f t="shared" si="9"/>
        <v>45507</v>
      </c>
      <c r="G16" s="43">
        <f t="shared" si="9"/>
        <v>45508</v>
      </c>
      <c r="H16" s="105">
        <f>DATE(YEAR(H15),MONTH(H15),DAY(H15)+7)</f>
        <v>45530</v>
      </c>
      <c r="I16" s="105">
        <f t="shared" si="10"/>
        <v>45531</v>
      </c>
      <c r="J16" s="105">
        <f t="shared" si="10"/>
        <v>45532</v>
      </c>
      <c r="K16" s="105">
        <f t="shared" si="10"/>
        <v>45533</v>
      </c>
      <c r="L16" s="105">
        <f t="shared" si="10"/>
        <v>45534</v>
      </c>
      <c r="M16" s="42">
        <f t="shared" si="10"/>
        <v>45535</v>
      </c>
      <c r="N16" s="43">
        <f t="shared" si="10"/>
        <v>45536</v>
      </c>
      <c r="O16" s="31">
        <f>DATE(YEAR(O15),MONTH(O15),DAY(O15)+7)</f>
        <v>45558</v>
      </c>
      <c r="P16" s="105">
        <f t="shared" si="11"/>
        <v>45559</v>
      </c>
      <c r="Q16" s="105">
        <f t="shared" si="11"/>
        <v>45560</v>
      </c>
      <c r="R16" s="105">
        <f t="shared" si="11"/>
        <v>45561</v>
      </c>
      <c r="S16" s="105">
        <f t="shared" si="11"/>
        <v>45562</v>
      </c>
      <c r="T16" s="42">
        <f t="shared" si="11"/>
        <v>45563</v>
      </c>
      <c r="U16" s="31">
        <f t="shared" si="11"/>
        <v>45564</v>
      </c>
    </row>
    <row r="17" spans="1:21" ht="21" customHeight="1">
      <c r="A17" s="105">
        <f>DATE(YEAR(A16),MONTH(A16),DAY(A16)+7)</f>
        <v>45509</v>
      </c>
      <c r="B17" s="40">
        <f t="shared" si="9"/>
        <v>45510</v>
      </c>
      <c r="C17" s="40">
        <f t="shared" si="9"/>
        <v>45511</v>
      </c>
      <c r="D17" s="40">
        <f t="shared" si="9"/>
        <v>45512</v>
      </c>
      <c r="E17" s="40">
        <f t="shared" si="9"/>
        <v>45513</v>
      </c>
      <c r="F17" s="41">
        <f t="shared" si="9"/>
        <v>45514</v>
      </c>
      <c r="G17" s="43">
        <f t="shared" si="9"/>
        <v>45515</v>
      </c>
      <c r="H17" s="104">
        <f>DATE(YEAR(H16),MONTH(H16),DAY(H16)+7)</f>
        <v>45537</v>
      </c>
      <c r="I17" s="104">
        <f t="shared" si="10"/>
        <v>45538</v>
      </c>
      <c r="J17" s="104">
        <f t="shared" si="10"/>
        <v>45539</v>
      </c>
      <c r="K17" s="104">
        <f t="shared" si="10"/>
        <v>45540</v>
      </c>
      <c r="L17" s="104">
        <f t="shared" si="10"/>
        <v>45541</v>
      </c>
      <c r="M17" s="41">
        <f t="shared" si="10"/>
        <v>45542</v>
      </c>
      <c r="N17" s="43">
        <f t="shared" si="10"/>
        <v>45543</v>
      </c>
      <c r="O17" s="105">
        <f>DATE(YEAR(O16),MONTH(O16),DAY(O16)+7)</f>
        <v>45565</v>
      </c>
      <c r="P17" s="104">
        <f t="shared" si="11"/>
        <v>45566</v>
      </c>
      <c r="Q17" s="104">
        <f t="shared" si="11"/>
        <v>45567</v>
      </c>
      <c r="R17" s="104">
        <f t="shared" si="11"/>
        <v>45568</v>
      </c>
      <c r="S17" s="104">
        <f t="shared" si="11"/>
        <v>45569</v>
      </c>
      <c r="T17" s="41">
        <f t="shared" si="11"/>
        <v>45570</v>
      </c>
      <c r="U17" s="43">
        <f t="shared" si="11"/>
        <v>45571</v>
      </c>
    </row>
    <row r="18" spans="1:21" ht="21" customHeight="1">
      <c r="A18" s="192">
        <f>DATE(YEAR(A10),MONTH(A10)+3,DAY(A10)+1)</f>
        <v>45568</v>
      </c>
      <c r="B18" s="193"/>
      <c r="C18" s="193"/>
      <c r="D18" s="193"/>
      <c r="E18" s="193"/>
      <c r="F18" s="193"/>
      <c r="G18" s="197"/>
      <c r="H18" s="195">
        <f>DATE(YEAR(A18),MONTH(A18)+1,DAY(A18)+1)</f>
        <v>45600</v>
      </c>
      <c r="I18" s="196"/>
      <c r="J18" s="198"/>
      <c r="K18" s="196"/>
      <c r="L18" s="196"/>
      <c r="M18" s="196"/>
      <c r="N18" s="196"/>
      <c r="O18" s="195">
        <f>DATE(YEAR(H18),MONTH(H18)+1,DAY(H18)+1)</f>
        <v>45631</v>
      </c>
      <c r="P18" s="196"/>
      <c r="Q18" s="196"/>
      <c r="R18" s="196"/>
      <c r="S18" s="196"/>
      <c r="T18" s="196"/>
      <c r="U18" s="196"/>
    </row>
    <row r="19" spans="1:21" ht="21" customHeight="1">
      <c r="A19" s="109" t="s">
        <v>0</v>
      </c>
      <c r="B19" s="109" t="s">
        <v>1</v>
      </c>
      <c r="C19" s="109" t="s">
        <v>2</v>
      </c>
      <c r="D19" s="109" t="s">
        <v>3</v>
      </c>
      <c r="E19" s="109" t="s">
        <v>4</v>
      </c>
      <c r="F19" s="107" t="s">
        <v>5</v>
      </c>
      <c r="G19" s="108" t="s">
        <v>6</v>
      </c>
      <c r="H19" s="109" t="s">
        <v>0</v>
      </c>
      <c r="I19" s="109" t="s">
        <v>1</v>
      </c>
      <c r="J19" s="109" t="s">
        <v>2</v>
      </c>
      <c r="K19" s="109" t="s">
        <v>3</v>
      </c>
      <c r="L19" s="109" t="s">
        <v>4</v>
      </c>
      <c r="M19" s="107" t="s">
        <v>5</v>
      </c>
      <c r="N19" s="108" t="s">
        <v>6</v>
      </c>
      <c r="O19" s="106" t="s">
        <v>0</v>
      </c>
      <c r="P19" s="106" t="s">
        <v>1</v>
      </c>
      <c r="Q19" s="106" t="s">
        <v>2</v>
      </c>
      <c r="R19" s="106" t="s">
        <v>3</v>
      </c>
      <c r="S19" s="106" t="s">
        <v>4</v>
      </c>
      <c r="T19" s="107" t="s">
        <v>5</v>
      </c>
      <c r="U19" s="108" t="s">
        <v>6</v>
      </c>
    </row>
    <row r="20" spans="1:21" ht="21" customHeight="1">
      <c r="A20" s="104">
        <f>IF(WEEKDAY(DATE(YEAR(A18),MONTH(A18),1))=2,DATE(YEAR(A18),MONTH(A18),1),DATE(YEAR(A18),MONTH(A18),1-IF(WEEKDAY(DATE(YEAR(A18),MONTH(A18),1))=1,6,WEEKDAY(DATE(YEAR(A18),MONTH(A18),1))-2)))</f>
        <v>45565</v>
      </c>
      <c r="B20" s="105">
        <f aca="true" t="shared" si="12" ref="B20:G20">DATE(YEAR(A20),MONTH(A20),DAY(A20)+1)</f>
        <v>45566</v>
      </c>
      <c r="C20" s="105">
        <f t="shared" si="12"/>
        <v>45567</v>
      </c>
      <c r="D20" s="105">
        <f t="shared" si="12"/>
        <v>45568</v>
      </c>
      <c r="E20" s="105">
        <f t="shared" si="12"/>
        <v>45569</v>
      </c>
      <c r="F20" s="42">
        <f t="shared" si="12"/>
        <v>45570</v>
      </c>
      <c r="G20" s="31">
        <f t="shared" si="12"/>
        <v>45571</v>
      </c>
      <c r="H20" s="104">
        <f>IF(WEEKDAY(DATE(YEAR(H18),MONTH(H18),1))=2,DATE(YEAR(H18),MONTH(H18),1),DATE(YEAR(H18),MONTH(H18),1-IF(WEEKDAY(DATE(YEAR(H18),MONTH(H18),1))=1,6,WEEKDAY(DATE(YEAR(H18),MONTH(H18),1))-2)))</f>
        <v>45593</v>
      </c>
      <c r="I20" s="104">
        <f aca="true" t="shared" si="13" ref="I20:N20">DATE(YEAR(H20),MONTH(H20),DAY(H20)+1)</f>
        <v>45594</v>
      </c>
      <c r="J20" s="104">
        <f t="shared" si="13"/>
        <v>45595</v>
      </c>
      <c r="K20" s="104">
        <f t="shared" si="13"/>
        <v>45596</v>
      </c>
      <c r="L20" s="105">
        <f t="shared" si="13"/>
        <v>45597</v>
      </c>
      <c r="M20" s="42">
        <f t="shared" si="13"/>
        <v>45598</v>
      </c>
      <c r="N20" s="31">
        <f t="shared" si="13"/>
        <v>45599</v>
      </c>
      <c r="O20" s="104">
        <f>IF(WEEKDAY(DATE(YEAR(O18),MONTH(O18),1))=2,DATE(YEAR(O18),MONTH(O18),1),DATE(YEAR(O18),MONTH(O18),1-IF(WEEKDAY(DATE(YEAR(O18),MONTH(O18),1))=1,6,WEEKDAY(DATE(YEAR(O18),MONTH(O18),1))-2)))</f>
        <v>45621</v>
      </c>
      <c r="P20" s="104">
        <f aca="true" t="shared" si="14" ref="P20:U20">DATE(YEAR(O20),MONTH(O20),DAY(O20)+1)</f>
        <v>45622</v>
      </c>
      <c r="Q20" s="104">
        <f t="shared" si="14"/>
        <v>45623</v>
      </c>
      <c r="R20" s="104">
        <f t="shared" si="14"/>
        <v>45624</v>
      </c>
      <c r="S20" s="104">
        <f t="shared" si="14"/>
        <v>45625</v>
      </c>
      <c r="T20" s="41">
        <f t="shared" si="14"/>
        <v>45626</v>
      </c>
      <c r="U20" s="31">
        <f t="shared" si="14"/>
        <v>45627</v>
      </c>
    </row>
    <row r="21" spans="1:21" ht="21" customHeight="1">
      <c r="A21" s="105">
        <f>DATE(YEAR(A20),MONTH(A20),DAY(A20)+7)</f>
        <v>45572</v>
      </c>
      <c r="B21" s="105">
        <f aca="true" t="shared" si="15" ref="B21:G25">DATE(YEAR(A21),MONTH(A21),DAY(A21)+1)</f>
        <v>45573</v>
      </c>
      <c r="C21" s="105">
        <f t="shared" si="15"/>
        <v>45574</v>
      </c>
      <c r="D21" s="105">
        <f t="shared" si="15"/>
        <v>45575</v>
      </c>
      <c r="E21" s="105">
        <f t="shared" si="15"/>
        <v>45576</v>
      </c>
      <c r="F21" s="42">
        <f t="shared" si="15"/>
        <v>45577</v>
      </c>
      <c r="G21" s="31">
        <f t="shared" si="15"/>
        <v>45578</v>
      </c>
      <c r="H21" s="31">
        <f>DATE(YEAR(H20),MONTH(H20),DAY(H20)+7)</f>
        <v>45600</v>
      </c>
      <c r="I21" s="105">
        <f aca="true" t="shared" si="16" ref="I21:N25">DATE(YEAR(H21),MONTH(H21),DAY(H21)+1)</f>
        <v>45601</v>
      </c>
      <c r="J21" s="105">
        <f t="shared" si="16"/>
        <v>45602</v>
      </c>
      <c r="K21" s="105">
        <f t="shared" si="16"/>
        <v>45603</v>
      </c>
      <c r="L21" s="105">
        <f t="shared" si="16"/>
        <v>45604</v>
      </c>
      <c r="M21" s="42">
        <f t="shared" si="16"/>
        <v>45605</v>
      </c>
      <c r="N21" s="31">
        <f t="shared" si="16"/>
        <v>45606</v>
      </c>
      <c r="O21" s="105">
        <f>DATE(YEAR(O20),MONTH(O20),DAY(O20)+7)</f>
        <v>45628</v>
      </c>
      <c r="P21" s="105">
        <f aca="true" t="shared" si="17" ref="P21:U25">DATE(YEAR(O21),MONTH(O21),DAY(O21)+1)</f>
        <v>45629</v>
      </c>
      <c r="Q21" s="105">
        <f t="shared" si="17"/>
        <v>45630</v>
      </c>
      <c r="R21" s="105">
        <f t="shared" si="17"/>
        <v>45631</v>
      </c>
      <c r="S21" s="105">
        <f t="shared" si="17"/>
        <v>45632</v>
      </c>
      <c r="T21" s="42">
        <f t="shared" si="17"/>
        <v>45633</v>
      </c>
      <c r="U21" s="31">
        <f t="shared" si="17"/>
        <v>45634</v>
      </c>
    </row>
    <row r="22" spans="1:21" ht="21" customHeight="1">
      <c r="A22" s="31">
        <f>DATE(YEAR(A21),MONTH(A21),DAY(A21)+7)</f>
        <v>45579</v>
      </c>
      <c r="B22" s="105">
        <f t="shared" si="15"/>
        <v>45580</v>
      </c>
      <c r="C22" s="105">
        <f t="shared" si="15"/>
        <v>45581</v>
      </c>
      <c r="D22" s="105">
        <f t="shared" si="15"/>
        <v>45582</v>
      </c>
      <c r="E22" s="105">
        <f t="shared" si="15"/>
        <v>45583</v>
      </c>
      <c r="F22" s="42">
        <f t="shared" si="15"/>
        <v>45584</v>
      </c>
      <c r="G22" s="31">
        <f t="shared" si="15"/>
        <v>45585</v>
      </c>
      <c r="H22" s="105">
        <f>DATE(YEAR(H21),MONTH(H21),DAY(H21)+7)</f>
        <v>45607</v>
      </c>
      <c r="I22" s="105">
        <f t="shared" si="16"/>
        <v>45608</v>
      </c>
      <c r="J22" s="105">
        <f t="shared" si="16"/>
        <v>45609</v>
      </c>
      <c r="K22" s="105">
        <f t="shared" si="16"/>
        <v>45610</v>
      </c>
      <c r="L22" s="105">
        <f t="shared" si="16"/>
        <v>45611</v>
      </c>
      <c r="M22" s="42">
        <f t="shared" si="16"/>
        <v>45612</v>
      </c>
      <c r="N22" s="31">
        <f t="shared" si="16"/>
        <v>45613</v>
      </c>
      <c r="O22" s="105">
        <f>DATE(YEAR(O21),MONTH(O21),DAY(O21)+7)</f>
        <v>45635</v>
      </c>
      <c r="P22" s="105">
        <f t="shared" si="17"/>
        <v>45636</v>
      </c>
      <c r="Q22" s="105">
        <f t="shared" si="17"/>
        <v>45637</v>
      </c>
      <c r="R22" s="105">
        <f t="shared" si="17"/>
        <v>45638</v>
      </c>
      <c r="S22" s="105">
        <f t="shared" si="17"/>
        <v>45639</v>
      </c>
      <c r="T22" s="42">
        <f t="shared" si="17"/>
        <v>45640</v>
      </c>
      <c r="U22" s="31">
        <f t="shared" si="17"/>
        <v>45641</v>
      </c>
    </row>
    <row r="23" spans="1:21" ht="21" customHeight="1">
      <c r="A23" s="105">
        <f>DATE(YEAR(A22),MONTH(A22),DAY(A22)+7)</f>
        <v>45586</v>
      </c>
      <c r="B23" s="105">
        <f t="shared" si="15"/>
        <v>45587</v>
      </c>
      <c r="C23" s="105">
        <f t="shared" si="15"/>
        <v>45588</v>
      </c>
      <c r="D23" s="105">
        <f t="shared" si="15"/>
        <v>45589</v>
      </c>
      <c r="E23" s="105">
        <f t="shared" si="15"/>
        <v>45590</v>
      </c>
      <c r="F23" s="42">
        <f t="shared" si="15"/>
        <v>45591</v>
      </c>
      <c r="G23" s="31">
        <f t="shared" si="15"/>
        <v>45592</v>
      </c>
      <c r="H23" s="105">
        <f>DATE(YEAR(H22),MONTH(H22),DAY(H22)+7)</f>
        <v>45614</v>
      </c>
      <c r="I23" s="105">
        <f t="shared" si="16"/>
        <v>45615</v>
      </c>
      <c r="J23" s="105">
        <f t="shared" si="16"/>
        <v>45616</v>
      </c>
      <c r="K23" s="105">
        <f t="shared" si="16"/>
        <v>45617</v>
      </c>
      <c r="L23" s="105">
        <f t="shared" si="16"/>
        <v>45618</v>
      </c>
      <c r="M23" s="31">
        <f t="shared" si="16"/>
        <v>45619</v>
      </c>
      <c r="N23" s="31">
        <f t="shared" si="16"/>
        <v>45620</v>
      </c>
      <c r="O23" s="105">
        <f>DATE(YEAR(O22),MONTH(O22),DAY(O22)+7)</f>
        <v>45642</v>
      </c>
      <c r="P23" s="105">
        <f t="shared" si="17"/>
        <v>45643</v>
      </c>
      <c r="Q23" s="105">
        <f t="shared" si="17"/>
        <v>45644</v>
      </c>
      <c r="R23" s="105">
        <f t="shared" si="17"/>
        <v>45645</v>
      </c>
      <c r="S23" s="105">
        <f t="shared" si="17"/>
        <v>45646</v>
      </c>
      <c r="T23" s="42">
        <f t="shared" si="17"/>
        <v>45647</v>
      </c>
      <c r="U23" s="31">
        <f t="shared" si="17"/>
        <v>45648</v>
      </c>
    </row>
    <row r="24" spans="1:21" ht="21" customHeight="1">
      <c r="A24" s="105">
        <f>DATE(YEAR(A23),MONTH(A23),DAY(A23)+7)</f>
        <v>45593</v>
      </c>
      <c r="B24" s="105">
        <f t="shared" si="15"/>
        <v>45594</v>
      </c>
      <c r="C24" s="105">
        <f t="shared" si="15"/>
        <v>45595</v>
      </c>
      <c r="D24" s="105">
        <f t="shared" si="15"/>
        <v>45596</v>
      </c>
      <c r="E24" s="104">
        <f t="shared" si="15"/>
        <v>45597</v>
      </c>
      <c r="F24" s="41">
        <f t="shared" si="15"/>
        <v>45598</v>
      </c>
      <c r="G24" s="43">
        <f t="shared" si="15"/>
        <v>45599</v>
      </c>
      <c r="H24" s="105">
        <f>DATE(YEAR(H23),MONTH(H23),DAY(H23)+7)</f>
        <v>45621</v>
      </c>
      <c r="I24" s="105">
        <f t="shared" si="16"/>
        <v>45622</v>
      </c>
      <c r="J24" s="105">
        <f t="shared" si="16"/>
        <v>45623</v>
      </c>
      <c r="K24" s="105">
        <f t="shared" si="16"/>
        <v>45624</v>
      </c>
      <c r="L24" s="105">
        <f t="shared" si="16"/>
        <v>45625</v>
      </c>
      <c r="M24" s="42">
        <f t="shared" si="16"/>
        <v>45626</v>
      </c>
      <c r="N24" s="43">
        <f t="shared" si="16"/>
        <v>45627</v>
      </c>
      <c r="O24" s="105">
        <f>DATE(YEAR(O23),MONTH(O23),DAY(O23)+7)</f>
        <v>45649</v>
      </c>
      <c r="P24" s="105">
        <f t="shared" si="17"/>
        <v>45650</v>
      </c>
      <c r="Q24" s="105">
        <f t="shared" si="17"/>
        <v>45651</v>
      </c>
      <c r="R24" s="31">
        <f t="shared" si="17"/>
        <v>45652</v>
      </c>
      <c r="S24" s="31">
        <f t="shared" si="17"/>
        <v>45653</v>
      </c>
      <c r="T24" s="42">
        <f t="shared" si="17"/>
        <v>45654</v>
      </c>
      <c r="U24" s="31">
        <f t="shared" si="17"/>
        <v>45655</v>
      </c>
    </row>
    <row r="25" spans="1:21" ht="21" customHeight="1">
      <c r="A25" s="104">
        <f>DATE(YEAR(A24),MONTH(A24),DAY(A24)+7)</f>
        <v>45600</v>
      </c>
      <c r="B25" s="104">
        <f t="shared" si="15"/>
        <v>45601</v>
      </c>
      <c r="C25" s="104">
        <f t="shared" si="15"/>
        <v>45602</v>
      </c>
      <c r="D25" s="104">
        <f t="shared" si="15"/>
        <v>45603</v>
      </c>
      <c r="E25" s="104">
        <f t="shared" si="15"/>
        <v>45604</v>
      </c>
      <c r="F25" s="41">
        <f t="shared" si="15"/>
        <v>45605</v>
      </c>
      <c r="G25" s="43">
        <f t="shared" si="15"/>
        <v>45606</v>
      </c>
      <c r="H25" s="104">
        <f>DATE(YEAR(H24),MONTH(H24),DAY(H24)+7)</f>
        <v>45628</v>
      </c>
      <c r="I25" s="104">
        <f t="shared" si="16"/>
        <v>45629</v>
      </c>
      <c r="J25" s="104">
        <f t="shared" si="16"/>
        <v>45630</v>
      </c>
      <c r="K25" s="104">
        <f t="shared" si="16"/>
        <v>45631</v>
      </c>
      <c r="L25" s="104">
        <f t="shared" si="16"/>
        <v>45632</v>
      </c>
      <c r="M25" s="41">
        <f t="shared" si="16"/>
        <v>45633</v>
      </c>
      <c r="N25" s="43">
        <f t="shared" si="16"/>
        <v>45634</v>
      </c>
      <c r="O25" s="105">
        <f>DATE(YEAR(O24),MONTH(O24),DAY(O24)+7)</f>
        <v>45656</v>
      </c>
      <c r="P25" s="105">
        <f t="shared" si="17"/>
        <v>45657</v>
      </c>
      <c r="Q25" s="104">
        <f t="shared" si="17"/>
        <v>45658</v>
      </c>
      <c r="R25" s="104">
        <f t="shared" si="17"/>
        <v>45659</v>
      </c>
      <c r="S25" s="104">
        <f t="shared" si="17"/>
        <v>45660</v>
      </c>
      <c r="T25" s="41">
        <f t="shared" si="17"/>
        <v>45661</v>
      </c>
      <c r="U25" s="43">
        <f t="shared" si="17"/>
        <v>45662</v>
      </c>
    </row>
    <row r="26" spans="1:21" ht="21" customHeight="1">
      <c r="A26" s="192">
        <f>DATE(YEAR(A18),MONTH(A18)+3,DAY(A18)+1)</f>
        <v>45661</v>
      </c>
      <c r="B26" s="193"/>
      <c r="C26" s="193"/>
      <c r="D26" s="193"/>
      <c r="E26" s="193"/>
      <c r="F26" s="193"/>
      <c r="G26" s="194"/>
      <c r="H26" s="195">
        <f>DATE(YEAR(A26),MONTH(A26)+1,DAY(A26)+1)</f>
        <v>45693</v>
      </c>
      <c r="I26" s="196"/>
      <c r="J26" s="196"/>
      <c r="K26" s="196"/>
      <c r="L26" s="196"/>
      <c r="M26" s="196"/>
      <c r="N26" s="196"/>
      <c r="O26" s="195">
        <f>DATE(YEAR(H26),MONTH(H26)+1,DAY(H26)+1)</f>
        <v>45722</v>
      </c>
      <c r="P26" s="196"/>
      <c r="Q26" s="196"/>
      <c r="R26" s="196"/>
      <c r="S26" s="196"/>
      <c r="T26" s="196"/>
      <c r="U26" s="196"/>
    </row>
    <row r="27" spans="1:21" ht="21" customHeight="1">
      <c r="A27" s="109" t="s">
        <v>0</v>
      </c>
      <c r="B27" s="109" t="s">
        <v>1</v>
      </c>
      <c r="C27" s="109" t="s">
        <v>2</v>
      </c>
      <c r="D27" s="109" t="s">
        <v>3</v>
      </c>
      <c r="E27" s="109" t="s">
        <v>4</v>
      </c>
      <c r="F27" s="107" t="s">
        <v>5</v>
      </c>
      <c r="G27" s="108" t="s">
        <v>6</v>
      </c>
      <c r="H27" s="109" t="s">
        <v>0</v>
      </c>
      <c r="I27" s="109" t="s">
        <v>1</v>
      </c>
      <c r="J27" s="109" t="s">
        <v>2</v>
      </c>
      <c r="K27" s="109" t="s">
        <v>3</v>
      </c>
      <c r="L27" s="109" t="s">
        <v>4</v>
      </c>
      <c r="M27" s="107" t="s">
        <v>5</v>
      </c>
      <c r="N27" s="108" t="s">
        <v>6</v>
      </c>
      <c r="O27" s="109" t="s">
        <v>0</v>
      </c>
      <c r="P27" s="109" t="s">
        <v>1</v>
      </c>
      <c r="Q27" s="109" t="s">
        <v>2</v>
      </c>
      <c r="R27" s="109" t="s">
        <v>3</v>
      </c>
      <c r="S27" s="109" t="s">
        <v>4</v>
      </c>
      <c r="T27" s="107" t="s">
        <v>5</v>
      </c>
      <c r="U27" s="108" t="s">
        <v>6</v>
      </c>
    </row>
    <row r="28" spans="1:21" ht="21" customHeight="1">
      <c r="A28" s="104">
        <f>IF(WEEKDAY(DATE(YEAR(A26),MONTH(A26),1))=2,DATE(YEAR(A26),MONTH(A26),1),DATE(YEAR(A26),MONTH(A26),1-IF(WEEKDAY(DATE(YEAR(A26),MONTH(A26),1))=1,6,WEEKDAY(DATE(YEAR(A26),MONTH(A26),1))-2)))</f>
        <v>45656</v>
      </c>
      <c r="B28" s="104">
        <f aca="true" t="shared" si="18" ref="B28:G28">DATE(YEAR(A28),MONTH(A28),DAY(A28)+1)</f>
        <v>45657</v>
      </c>
      <c r="C28" s="31">
        <f t="shared" si="18"/>
        <v>45658</v>
      </c>
      <c r="D28" s="31">
        <f t="shared" si="18"/>
        <v>45659</v>
      </c>
      <c r="E28" s="31">
        <f t="shared" si="18"/>
        <v>45660</v>
      </c>
      <c r="F28" s="42">
        <f t="shared" si="18"/>
        <v>45661</v>
      </c>
      <c r="G28" s="31">
        <f t="shared" si="18"/>
        <v>45662</v>
      </c>
      <c r="H28" s="104">
        <f>IF(WEEKDAY(DATE(YEAR(H26),MONTH(H26),1))=2,DATE(YEAR(H26),MONTH(H26),1),DATE(YEAR(H26),MONTH(H26),1-IF(WEEKDAY(DATE(YEAR(H26),MONTH(H26),1))=1,6,WEEKDAY(DATE(YEAR(H26),MONTH(H26),1))-2)))</f>
        <v>45684</v>
      </c>
      <c r="I28" s="104">
        <f aca="true" t="shared" si="19" ref="I28:N28">DATE(YEAR(H28),MONTH(H28),DAY(H28)+1)</f>
        <v>45685</v>
      </c>
      <c r="J28" s="104">
        <f t="shared" si="19"/>
        <v>45686</v>
      </c>
      <c r="K28" s="104">
        <f t="shared" si="19"/>
        <v>45687</v>
      </c>
      <c r="L28" s="104">
        <f t="shared" si="19"/>
        <v>45688</v>
      </c>
      <c r="M28" s="42">
        <f t="shared" si="19"/>
        <v>45689</v>
      </c>
      <c r="N28" s="31">
        <f t="shared" si="19"/>
        <v>45690</v>
      </c>
      <c r="O28" s="104">
        <f>IF(WEEKDAY(DATE(YEAR(O26),MONTH(O26),1))=2,DATE(YEAR(O26),MONTH(O26),1),DATE(YEAR(O26),MONTH(O26),1-IF(WEEKDAY(DATE(YEAR(O26),MONTH(O26),1))=1,6,WEEKDAY(DATE(YEAR(O26),MONTH(O26),1))-2)))</f>
        <v>45712</v>
      </c>
      <c r="P28" s="104">
        <f aca="true" t="shared" si="20" ref="P28:U28">DATE(YEAR(O28),MONTH(O28),DAY(O28)+1)</f>
        <v>45713</v>
      </c>
      <c r="Q28" s="104">
        <f t="shared" si="20"/>
        <v>45714</v>
      </c>
      <c r="R28" s="104">
        <f t="shared" si="20"/>
        <v>45715</v>
      </c>
      <c r="S28" s="104">
        <f t="shared" si="20"/>
        <v>45716</v>
      </c>
      <c r="T28" s="42">
        <f t="shared" si="20"/>
        <v>45717</v>
      </c>
      <c r="U28" s="31">
        <f t="shared" si="20"/>
        <v>45718</v>
      </c>
    </row>
    <row r="29" spans="1:21" ht="21" customHeight="1">
      <c r="A29" s="105">
        <f>DATE(YEAR(A28),MONTH(A28),DAY(A28)+7)</f>
        <v>45663</v>
      </c>
      <c r="B29" s="105">
        <f aca="true" t="shared" si="21" ref="B29:G33">DATE(YEAR(A29),MONTH(A29),DAY(A29)+1)</f>
        <v>45664</v>
      </c>
      <c r="C29" s="105">
        <f t="shared" si="21"/>
        <v>45665</v>
      </c>
      <c r="D29" s="105">
        <f t="shared" si="21"/>
        <v>45666</v>
      </c>
      <c r="E29" s="105">
        <f t="shared" si="21"/>
        <v>45667</v>
      </c>
      <c r="F29" s="42">
        <f t="shared" si="21"/>
        <v>45668</v>
      </c>
      <c r="G29" s="31">
        <f t="shared" si="21"/>
        <v>45669</v>
      </c>
      <c r="H29" s="105">
        <f>DATE(YEAR(H28),MONTH(H28),DAY(H28)+7)</f>
        <v>45691</v>
      </c>
      <c r="I29" s="105">
        <f aca="true" t="shared" si="22" ref="I29:N33">DATE(YEAR(H29),MONTH(H29),DAY(H29)+1)</f>
        <v>45692</v>
      </c>
      <c r="J29" s="105">
        <f t="shared" si="22"/>
        <v>45693</v>
      </c>
      <c r="K29" s="105">
        <f t="shared" si="22"/>
        <v>45694</v>
      </c>
      <c r="L29" s="105">
        <f t="shared" si="22"/>
        <v>45695</v>
      </c>
      <c r="M29" s="42">
        <f t="shared" si="22"/>
        <v>45696</v>
      </c>
      <c r="N29" s="31">
        <f t="shared" si="22"/>
        <v>45697</v>
      </c>
      <c r="O29" s="105">
        <f>DATE(YEAR(O28),MONTH(O28),DAY(O28)+7)</f>
        <v>45719</v>
      </c>
      <c r="P29" s="105">
        <f aca="true" t="shared" si="23" ref="P29:U33">DATE(YEAR(O29),MONTH(O29),DAY(O29)+1)</f>
        <v>45720</v>
      </c>
      <c r="Q29" s="105">
        <f t="shared" si="23"/>
        <v>45721</v>
      </c>
      <c r="R29" s="105">
        <f t="shared" si="23"/>
        <v>45722</v>
      </c>
      <c r="S29" s="105">
        <f t="shared" si="23"/>
        <v>45723</v>
      </c>
      <c r="T29" s="42">
        <f t="shared" si="23"/>
        <v>45724</v>
      </c>
      <c r="U29" s="31">
        <f t="shared" si="23"/>
        <v>45725</v>
      </c>
    </row>
    <row r="30" spans="1:21" ht="21" customHeight="1">
      <c r="A30" s="31">
        <f>DATE(YEAR(A29),MONTH(A29),DAY(A29)+7)</f>
        <v>45670</v>
      </c>
      <c r="B30" s="105">
        <f t="shared" si="21"/>
        <v>45671</v>
      </c>
      <c r="C30" s="105">
        <f t="shared" si="21"/>
        <v>45672</v>
      </c>
      <c r="D30" s="105">
        <f t="shared" si="21"/>
        <v>45673</v>
      </c>
      <c r="E30" s="105">
        <f t="shared" si="21"/>
        <v>45674</v>
      </c>
      <c r="F30" s="42">
        <f t="shared" si="21"/>
        <v>45675</v>
      </c>
      <c r="G30" s="31">
        <f t="shared" si="21"/>
        <v>45676</v>
      </c>
      <c r="H30" s="105">
        <f>DATE(YEAR(H29),MONTH(H29),DAY(H29)+7)</f>
        <v>45698</v>
      </c>
      <c r="I30" s="31">
        <f t="shared" si="22"/>
        <v>45699</v>
      </c>
      <c r="J30" s="105">
        <f t="shared" si="22"/>
        <v>45700</v>
      </c>
      <c r="K30" s="105">
        <f t="shared" si="22"/>
        <v>45701</v>
      </c>
      <c r="L30" s="105">
        <f t="shared" si="22"/>
        <v>45702</v>
      </c>
      <c r="M30" s="42">
        <f t="shared" si="22"/>
        <v>45703</v>
      </c>
      <c r="N30" s="31">
        <f t="shared" si="22"/>
        <v>45704</v>
      </c>
      <c r="O30" s="105">
        <f>DATE(YEAR(O29),MONTH(O29),DAY(O29)+7)</f>
        <v>45726</v>
      </c>
      <c r="P30" s="105">
        <f t="shared" si="23"/>
        <v>45727</v>
      </c>
      <c r="Q30" s="105">
        <f t="shared" si="23"/>
        <v>45728</v>
      </c>
      <c r="R30" s="105">
        <f t="shared" si="23"/>
        <v>45729</v>
      </c>
      <c r="S30" s="105">
        <f t="shared" si="23"/>
        <v>45730</v>
      </c>
      <c r="T30" s="42">
        <f t="shared" si="23"/>
        <v>45731</v>
      </c>
      <c r="U30" s="31">
        <f t="shared" si="23"/>
        <v>45732</v>
      </c>
    </row>
    <row r="31" spans="1:21" ht="21" customHeight="1">
      <c r="A31" s="105">
        <f>DATE(YEAR(A30),MONTH(A30),DAY(A30)+7)</f>
        <v>45677</v>
      </c>
      <c r="B31" s="105">
        <f t="shared" si="21"/>
        <v>45678</v>
      </c>
      <c r="C31" s="105">
        <f t="shared" si="21"/>
        <v>45679</v>
      </c>
      <c r="D31" s="105">
        <f t="shared" si="21"/>
        <v>45680</v>
      </c>
      <c r="E31" s="105">
        <f t="shared" si="21"/>
        <v>45681</v>
      </c>
      <c r="F31" s="42">
        <f t="shared" si="21"/>
        <v>45682</v>
      </c>
      <c r="G31" s="31">
        <f t="shared" si="21"/>
        <v>45683</v>
      </c>
      <c r="H31" s="105">
        <f>DATE(YEAR(H30),MONTH(H30),DAY(H30)+7)</f>
        <v>45705</v>
      </c>
      <c r="I31" s="105">
        <f t="shared" si="22"/>
        <v>45706</v>
      </c>
      <c r="J31" s="105">
        <f t="shared" si="22"/>
        <v>45707</v>
      </c>
      <c r="K31" s="105">
        <f t="shared" si="22"/>
        <v>45708</v>
      </c>
      <c r="L31" s="105">
        <f t="shared" si="22"/>
        <v>45709</v>
      </c>
      <c r="M31" s="42">
        <f t="shared" si="22"/>
        <v>45710</v>
      </c>
      <c r="N31" s="31">
        <f t="shared" si="22"/>
        <v>45711</v>
      </c>
      <c r="O31" s="105">
        <f>DATE(YEAR(O30),MONTH(O30),DAY(O30)+7)</f>
        <v>45733</v>
      </c>
      <c r="P31" s="105">
        <f t="shared" si="23"/>
        <v>45734</v>
      </c>
      <c r="Q31" s="105">
        <f t="shared" si="23"/>
        <v>45735</v>
      </c>
      <c r="R31" s="31">
        <f t="shared" si="23"/>
        <v>45736</v>
      </c>
      <c r="S31" s="105">
        <f t="shared" si="23"/>
        <v>45737</v>
      </c>
      <c r="T31" s="42">
        <f t="shared" si="23"/>
        <v>45738</v>
      </c>
      <c r="U31" s="31">
        <f t="shared" si="23"/>
        <v>45739</v>
      </c>
    </row>
    <row r="32" spans="1:21" ht="21" customHeight="1">
      <c r="A32" s="105">
        <f>DATE(YEAR(A31),MONTH(A31),DAY(A31)+7)</f>
        <v>45684</v>
      </c>
      <c r="B32" s="105">
        <f t="shared" si="21"/>
        <v>45685</v>
      </c>
      <c r="C32" s="105">
        <f t="shared" si="21"/>
        <v>45686</v>
      </c>
      <c r="D32" s="105">
        <f t="shared" si="21"/>
        <v>45687</v>
      </c>
      <c r="E32" s="105">
        <f t="shared" si="21"/>
        <v>45688</v>
      </c>
      <c r="F32" s="41">
        <f t="shared" si="21"/>
        <v>45689</v>
      </c>
      <c r="G32" s="43">
        <f t="shared" si="21"/>
        <v>45690</v>
      </c>
      <c r="H32" s="31">
        <f>DATE(YEAR(H31),MONTH(H31),DAY(H31)+7)</f>
        <v>45712</v>
      </c>
      <c r="I32" s="105">
        <f t="shared" si="22"/>
        <v>45713</v>
      </c>
      <c r="J32" s="105">
        <f t="shared" si="22"/>
        <v>45714</v>
      </c>
      <c r="K32" s="105">
        <f t="shared" si="22"/>
        <v>45715</v>
      </c>
      <c r="L32" s="105">
        <f t="shared" si="22"/>
        <v>45716</v>
      </c>
      <c r="M32" s="41">
        <f t="shared" si="22"/>
        <v>45717</v>
      </c>
      <c r="N32" s="43">
        <f t="shared" si="22"/>
        <v>45718</v>
      </c>
      <c r="O32" s="105">
        <f>DATE(YEAR(O31),MONTH(O31),DAY(O31)+7)</f>
        <v>45740</v>
      </c>
      <c r="P32" s="105">
        <f t="shared" si="23"/>
        <v>45741</v>
      </c>
      <c r="Q32" s="105">
        <f t="shared" si="23"/>
        <v>45742</v>
      </c>
      <c r="R32" s="105">
        <f t="shared" si="23"/>
        <v>45743</v>
      </c>
      <c r="S32" s="105">
        <f t="shared" si="23"/>
        <v>45744</v>
      </c>
      <c r="T32" s="42">
        <f t="shared" si="23"/>
        <v>45745</v>
      </c>
      <c r="U32" s="31">
        <f t="shared" si="23"/>
        <v>45746</v>
      </c>
    </row>
    <row r="33" spans="1:21" ht="21" customHeight="1">
      <c r="A33" s="104">
        <f>DATE(YEAR(A32),MONTH(A32),DAY(A32)+7)</f>
        <v>45691</v>
      </c>
      <c r="B33" s="104">
        <f t="shared" si="21"/>
        <v>45692</v>
      </c>
      <c r="C33" s="104">
        <f t="shared" si="21"/>
        <v>45693</v>
      </c>
      <c r="D33" s="104">
        <f t="shared" si="21"/>
        <v>45694</v>
      </c>
      <c r="E33" s="104">
        <f t="shared" si="21"/>
        <v>45695</v>
      </c>
      <c r="F33" s="41">
        <f t="shared" si="21"/>
        <v>45696</v>
      </c>
      <c r="G33" s="43">
        <f t="shared" si="21"/>
        <v>45697</v>
      </c>
      <c r="H33" s="104">
        <f>DATE(YEAR(H32),MONTH(H32),DAY(H32)+7)</f>
        <v>45719</v>
      </c>
      <c r="I33" s="104">
        <f t="shared" si="22"/>
        <v>45720</v>
      </c>
      <c r="J33" s="104">
        <f t="shared" si="22"/>
        <v>45721</v>
      </c>
      <c r="K33" s="104">
        <f t="shared" si="22"/>
        <v>45722</v>
      </c>
      <c r="L33" s="104">
        <f t="shared" si="22"/>
        <v>45723</v>
      </c>
      <c r="M33" s="41">
        <f t="shared" si="22"/>
        <v>45724</v>
      </c>
      <c r="N33" s="43">
        <f t="shared" si="22"/>
        <v>45725</v>
      </c>
      <c r="O33" s="105">
        <f>DATE(YEAR(O32),MONTH(O32),DAY(O32)+7)</f>
        <v>45747</v>
      </c>
      <c r="P33" s="104">
        <f t="shared" si="23"/>
        <v>45748</v>
      </c>
      <c r="Q33" s="104">
        <f t="shared" si="23"/>
        <v>45749</v>
      </c>
      <c r="R33" s="104">
        <f t="shared" si="23"/>
        <v>45750</v>
      </c>
      <c r="S33" s="104">
        <f t="shared" si="23"/>
        <v>45751</v>
      </c>
      <c r="T33" s="41">
        <f t="shared" si="23"/>
        <v>45752</v>
      </c>
      <c r="U33" s="43">
        <f t="shared" si="23"/>
        <v>45753</v>
      </c>
    </row>
    <row r="34" spans="1:21" ht="21" customHeight="1">
      <c r="A34" s="192">
        <f>DATE(YEAR(A26),MONTH(A26)+3,DAY(A26)+1)</f>
        <v>45752</v>
      </c>
      <c r="B34" s="193"/>
      <c r="C34" s="193"/>
      <c r="D34" s="193"/>
      <c r="E34" s="193"/>
      <c r="F34" s="193"/>
      <c r="G34" s="194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ht="21" customHeight="1">
      <c r="A35" s="109" t="s">
        <v>0</v>
      </c>
      <c r="B35" s="109" t="s">
        <v>1</v>
      </c>
      <c r="C35" s="109" t="s">
        <v>2</v>
      </c>
      <c r="D35" s="109" t="s">
        <v>3</v>
      </c>
      <c r="E35" s="109" t="s">
        <v>4</v>
      </c>
      <c r="F35" s="107" t="s">
        <v>5</v>
      </c>
      <c r="G35" s="108" t="s">
        <v>6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ht="21" customHeight="1">
      <c r="A36" s="104">
        <f>IF(WEEKDAY(DATE(YEAR(A34),MONTH(A34),1))=2,DATE(YEAR(A34),MONTH(A34),1),DATE(YEAR(A34),MONTH(A34),1-IF(WEEKDAY(DATE(YEAR(A34),MONTH(A34),1))=1,6,WEEKDAY(DATE(YEAR(A34),MONTH(A34),1))-2)))</f>
        <v>45747</v>
      </c>
      <c r="B36" s="105">
        <f aca="true" t="shared" si="24" ref="B36:G36">DATE(YEAR(A36),MONTH(A36),DAY(A36)+1)</f>
        <v>45748</v>
      </c>
      <c r="C36" s="105">
        <f t="shared" si="24"/>
        <v>45749</v>
      </c>
      <c r="D36" s="105">
        <f t="shared" si="24"/>
        <v>45750</v>
      </c>
      <c r="E36" s="105">
        <f t="shared" si="24"/>
        <v>45751</v>
      </c>
      <c r="F36" s="42">
        <f t="shared" si="24"/>
        <v>45752</v>
      </c>
      <c r="G36" s="31">
        <f t="shared" si="24"/>
        <v>45753</v>
      </c>
      <c r="H36" s="110"/>
      <c r="I36" s="110"/>
      <c r="J36" s="111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1:21" ht="21" customHeight="1">
      <c r="A37" s="105">
        <f>DATE(YEAR(A36),MONTH(A36),DAY(A36)+7)</f>
        <v>45754</v>
      </c>
      <c r="B37" s="105">
        <f aca="true" t="shared" si="25" ref="B37:G41">DATE(YEAR(A37),MONTH(A37),DAY(A37)+1)</f>
        <v>45755</v>
      </c>
      <c r="C37" s="105">
        <f t="shared" si="25"/>
        <v>45756</v>
      </c>
      <c r="D37" s="105">
        <f t="shared" si="25"/>
        <v>45757</v>
      </c>
      <c r="E37" s="105">
        <f t="shared" si="25"/>
        <v>45758</v>
      </c>
      <c r="F37" s="42">
        <f t="shared" si="25"/>
        <v>45759</v>
      </c>
      <c r="G37" s="31">
        <f t="shared" si="25"/>
        <v>45760</v>
      </c>
      <c r="H37" s="110"/>
      <c r="I37" s="112"/>
      <c r="J37" s="112"/>
      <c r="K37" s="113" t="s">
        <v>150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</row>
    <row r="38" spans="1:21" ht="21" customHeight="1">
      <c r="A38" s="105">
        <f>DATE(YEAR(A37),MONTH(A37),DAY(A37)+7)</f>
        <v>45761</v>
      </c>
      <c r="B38" s="105">
        <f t="shared" si="25"/>
        <v>45762</v>
      </c>
      <c r="C38" s="105">
        <f t="shared" si="25"/>
        <v>45763</v>
      </c>
      <c r="D38" s="105">
        <f t="shared" si="25"/>
        <v>45764</v>
      </c>
      <c r="E38" s="105">
        <f t="shared" si="25"/>
        <v>45765</v>
      </c>
      <c r="F38" s="42">
        <f t="shared" si="25"/>
        <v>45766</v>
      </c>
      <c r="G38" s="31">
        <f t="shared" si="25"/>
        <v>45767</v>
      </c>
      <c r="H38" s="110"/>
      <c r="I38" s="114"/>
      <c r="J38" s="115"/>
      <c r="K38" s="113" t="s">
        <v>52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  <row r="39" spans="1:21" ht="21" customHeight="1">
      <c r="A39" s="105">
        <f>DATE(YEAR(A38),MONTH(A38),DAY(A38)+7)</f>
        <v>45768</v>
      </c>
      <c r="B39" s="105">
        <f t="shared" si="25"/>
        <v>45769</v>
      </c>
      <c r="C39" s="105">
        <f t="shared" si="25"/>
        <v>45770</v>
      </c>
      <c r="D39" s="105">
        <f t="shared" si="25"/>
        <v>45771</v>
      </c>
      <c r="E39" s="105">
        <f t="shared" si="25"/>
        <v>45772</v>
      </c>
      <c r="F39" s="42">
        <f t="shared" si="25"/>
        <v>45773</v>
      </c>
      <c r="G39" s="31">
        <f t="shared" si="25"/>
        <v>45774</v>
      </c>
      <c r="H39" s="110"/>
      <c r="I39" s="110"/>
      <c r="J39" s="111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1:21" ht="21" customHeight="1">
      <c r="A40" s="105">
        <f>DATE(YEAR(A39),MONTH(A39),DAY(A39)+7)</f>
        <v>45775</v>
      </c>
      <c r="B40" s="31">
        <f t="shared" si="25"/>
        <v>45776</v>
      </c>
      <c r="C40" s="31">
        <f t="shared" si="25"/>
        <v>45777</v>
      </c>
      <c r="D40" s="104">
        <f t="shared" si="25"/>
        <v>45778</v>
      </c>
      <c r="E40" s="104">
        <f t="shared" si="25"/>
        <v>45779</v>
      </c>
      <c r="F40" s="41">
        <f t="shared" si="25"/>
        <v>45780</v>
      </c>
      <c r="G40" s="43">
        <f t="shared" si="25"/>
        <v>45781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41" spans="1:21" ht="21" customHeight="1">
      <c r="A41" s="104">
        <f>DATE(YEAR(A40),MONTH(A40),DAY(A40)+7)</f>
        <v>45782</v>
      </c>
      <c r="B41" s="104">
        <f t="shared" si="25"/>
        <v>45783</v>
      </c>
      <c r="C41" s="104">
        <f t="shared" si="25"/>
        <v>45784</v>
      </c>
      <c r="D41" s="104">
        <f t="shared" si="25"/>
        <v>45785</v>
      </c>
      <c r="E41" s="104">
        <f t="shared" si="25"/>
        <v>45786</v>
      </c>
      <c r="F41" s="41">
        <f t="shared" si="25"/>
        <v>45787</v>
      </c>
      <c r="G41" s="43">
        <f t="shared" si="25"/>
        <v>45788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</sheetData>
  <sheetProtection/>
  <mergeCells count="14">
    <mergeCell ref="A1:U1"/>
    <mergeCell ref="A2:G2"/>
    <mergeCell ref="H2:N2"/>
    <mergeCell ref="O2:U2"/>
    <mergeCell ref="O10:U10"/>
    <mergeCell ref="A34:G34"/>
    <mergeCell ref="A10:G10"/>
    <mergeCell ref="H10:N10"/>
    <mergeCell ref="A18:G18"/>
    <mergeCell ref="H18:N18"/>
    <mergeCell ref="O18:U18"/>
    <mergeCell ref="A26:G26"/>
    <mergeCell ref="H26:N26"/>
    <mergeCell ref="O26:U26"/>
  </mergeCells>
  <conditionalFormatting sqref="A4">
    <cfRule type="expression" priority="2" dxfId="493" stopIfTrue="1">
      <formula>MONTH($A$4)&lt;&gt;MONTH($A$2)</formula>
    </cfRule>
  </conditionalFormatting>
  <printOptions horizontalCentered="1"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E46" sqref="E46"/>
    </sheetView>
  </sheetViews>
  <sheetFormatPr defaultColWidth="9.00390625" defaultRowHeight="29.25" customHeight="1"/>
  <cols>
    <col min="1" max="1" width="2.875" style="117" bestFit="1" customWidth="1"/>
    <col min="2" max="2" width="3.875" style="117" bestFit="1" customWidth="1"/>
    <col min="3" max="7" width="10.50390625" style="131" bestFit="1" customWidth="1"/>
    <col min="8" max="11" width="14.25390625" style="132" bestFit="1" customWidth="1"/>
    <col min="12" max="12" width="9.00390625" style="117" customWidth="1"/>
    <col min="13" max="13" width="10.50390625" style="117" bestFit="1" customWidth="1"/>
    <col min="14" max="16384" width="9.00390625" style="117" customWidth="1"/>
  </cols>
  <sheetData>
    <row r="1" spans="1:11" ht="18" customHeight="1">
      <c r="A1" s="200" t="s">
        <v>233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8" customHeight="1">
      <c r="A2" s="118"/>
      <c r="B2" s="118"/>
      <c r="C2" s="119" t="s">
        <v>88</v>
      </c>
      <c r="D2" s="120" t="s">
        <v>89</v>
      </c>
      <c r="E2" s="120" t="s">
        <v>90</v>
      </c>
      <c r="F2" s="120" t="s">
        <v>91</v>
      </c>
      <c r="G2" s="121" t="s">
        <v>92</v>
      </c>
      <c r="H2" s="122" t="s">
        <v>93</v>
      </c>
      <c r="I2" s="122" t="s">
        <v>94</v>
      </c>
      <c r="J2" s="122" t="s">
        <v>95</v>
      </c>
      <c r="K2" s="122"/>
    </row>
    <row r="3" spans="1:11" ht="18" customHeight="1">
      <c r="A3" s="123">
        <v>1</v>
      </c>
      <c r="B3" s="123" t="s">
        <v>96</v>
      </c>
      <c r="C3" s="48">
        <v>45418</v>
      </c>
      <c r="D3" s="79">
        <f>IF(DAY(C3+28)&gt;7,C3+35,C3+28)</f>
        <v>45446</v>
      </c>
      <c r="E3" s="79">
        <f>IF(DAY(D3+28)&gt;7,D3+35,D3+28)</f>
        <v>45474</v>
      </c>
      <c r="F3" s="79">
        <f>IF(DAY(E3+28)&gt;7,E3+35,E3+28)</f>
        <v>45509</v>
      </c>
      <c r="G3" s="80">
        <f>IF(DAY(F3+28)&gt;7,F3+35,F3+28)</f>
        <v>45537</v>
      </c>
      <c r="H3" s="178">
        <v>45502</v>
      </c>
      <c r="I3" s="86">
        <v>45565</v>
      </c>
      <c r="J3" s="211" t="s">
        <v>237</v>
      </c>
      <c r="K3" s="212"/>
    </row>
    <row r="4" spans="1:11" ht="18" customHeight="1">
      <c r="A4" s="124">
        <v>2</v>
      </c>
      <c r="B4" s="124" t="s">
        <v>96</v>
      </c>
      <c r="C4" s="81">
        <f aca="true" t="shared" si="0" ref="C4:G6">C3+7</f>
        <v>45425</v>
      </c>
      <c r="D4" s="82">
        <f t="shared" si="0"/>
        <v>45453</v>
      </c>
      <c r="E4" s="82">
        <f t="shared" si="0"/>
        <v>45481</v>
      </c>
      <c r="F4" s="49">
        <f t="shared" si="0"/>
        <v>45516</v>
      </c>
      <c r="G4" s="83">
        <f t="shared" si="0"/>
        <v>45544</v>
      </c>
      <c r="H4" s="91">
        <v>45502</v>
      </c>
      <c r="I4" s="86">
        <v>45565</v>
      </c>
      <c r="J4" s="213"/>
      <c r="K4" s="214"/>
    </row>
    <row r="5" spans="1:11" ht="18" customHeight="1">
      <c r="A5" s="124">
        <v>3</v>
      </c>
      <c r="B5" s="124" t="s">
        <v>96</v>
      </c>
      <c r="C5" s="81">
        <f t="shared" si="0"/>
        <v>45432</v>
      </c>
      <c r="D5" s="82">
        <f t="shared" si="0"/>
        <v>45460</v>
      </c>
      <c r="E5" s="49">
        <f t="shared" si="0"/>
        <v>45488</v>
      </c>
      <c r="F5" s="82">
        <f t="shared" si="0"/>
        <v>45523</v>
      </c>
      <c r="G5" s="50">
        <f t="shared" si="0"/>
        <v>45551</v>
      </c>
      <c r="H5" s="98">
        <v>45502</v>
      </c>
      <c r="I5" s="86">
        <v>45565</v>
      </c>
      <c r="J5" s="213"/>
      <c r="K5" s="214"/>
    </row>
    <row r="6" spans="1:11" ht="18" customHeight="1">
      <c r="A6" s="124">
        <v>4</v>
      </c>
      <c r="B6" s="124" t="s">
        <v>96</v>
      </c>
      <c r="C6" s="81">
        <f t="shared" si="0"/>
        <v>45439</v>
      </c>
      <c r="D6" s="82">
        <f t="shared" si="0"/>
        <v>45467</v>
      </c>
      <c r="E6" s="82">
        <f t="shared" si="0"/>
        <v>45495</v>
      </c>
      <c r="F6" s="82">
        <f t="shared" si="0"/>
        <v>45530</v>
      </c>
      <c r="G6" s="50">
        <f t="shared" si="0"/>
        <v>45558</v>
      </c>
      <c r="H6" s="86">
        <v>45502</v>
      </c>
      <c r="I6" s="86">
        <v>45565</v>
      </c>
      <c r="J6" s="215"/>
      <c r="K6" s="216"/>
    </row>
    <row r="7" spans="1:13" ht="18" customHeight="1">
      <c r="A7" s="125">
        <v>5</v>
      </c>
      <c r="B7" s="125" t="s">
        <v>96</v>
      </c>
      <c r="C7" s="84">
        <f>IF(MONTH(C6)=MONTH(C6+7),C6+7,"")</f>
      </c>
      <c r="D7" s="77">
        <f>IF(MONTH(D6)=MONTH(D6+7),D6+7,"")</f>
      </c>
      <c r="E7" s="77">
        <f>IF(MONTH(E6)=MONTH(E6+7),E6+7,"")</f>
        <v>45502</v>
      </c>
      <c r="F7" s="77">
        <f>IF(MONTH(F6)=MONTH(F6+7),F6+7,"")</f>
      </c>
      <c r="G7" s="174">
        <f>IF(MONTH(G6)=MONTH(G6+7),G6+7,"")</f>
        <v>45565</v>
      </c>
      <c r="H7" s="87"/>
      <c r="I7" s="87"/>
      <c r="J7" s="87">
        <v>45565</v>
      </c>
      <c r="K7" s="87" t="s">
        <v>138</v>
      </c>
      <c r="M7" s="172"/>
    </row>
    <row r="8" spans="1:13" ht="18" customHeight="1">
      <c r="A8" s="123">
        <v>1</v>
      </c>
      <c r="B8" s="123" t="s">
        <v>98</v>
      </c>
      <c r="C8" s="78">
        <f>IF(DAY(C3)=7,C3-6,C3+1)</f>
        <v>45419</v>
      </c>
      <c r="D8" s="79">
        <f>IF(DAY(C8+28)&gt;7,C8+35,C8+28)</f>
        <v>45447</v>
      </c>
      <c r="E8" s="79">
        <f>IF(DAY(D8+28)&gt;7,D8+35,D8+28)</f>
        <v>45475</v>
      </c>
      <c r="F8" s="79">
        <f>IF(DAY(E8+28)&gt;7,E8+35,E8+28)</f>
        <v>45510</v>
      </c>
      <c r="G8" s="80">
        <f>IF(DAY(F8+28)&gt;7,F8+35,F8+28)</f>
        <v>45538</v>
      </c>
      <c r="H8" s="88"/>
      <c r="I8" s="88"/>
      <c r="J8" s="88"/>
      <c r="K8" s="88"/>
      <c r="M8" s="172"/>
    </row>
    <row r="9" spans="1:13" ht="18" customHeight="1">
      <c r="A9" s="124">
        <v>2</v>
      </c>
      <c r="B9" s="124" t="s">
        <v>98</v>
      </c>
      <c r="C9" s="81">
        <f aca="true" t="shared" si="1" ref="C9:G11">C8+7</f>
        <v>45426</v>
      </c>
      <c r="D9" s="82">
        <f t="shared" si="1"/>
        <v>45454</v>
      </c>
      <c r="E9" s="82">
        <f t="shared" si="1"/>
        <v>45482</v>
      </c>
      <c r="F9" s="82">
        <f t="shared" si="1"/>
        <v>45517</v>
      </c>
      <c r="G9" s="83">
        <f t="shared" si="1"/>
        <v>45545</v>
      </c>
      <c r="H9" s="86"/>
      <c r="I9" s="86"/>
      <c r="J9" s="86"/>
      <c r="K9" s="86"/>
      <c r="M9" s="172"/>
    </row>
    <row r="10" spans="1:13" ht="18" customHeight="1">
      <c r="A10" s="124">
        <v>3</v>
      </c>
      <c r="B10" s="124" t="s">
        <v>98</v>
      </c>
      <c r="C10" s="81">
        <f t="shared" si="1"/>
        <v>45433</v>
      </c>
      <c r="D10" s="82">
        <f t="shared" si="1"/>
        <v>45461</v>
      </c>
      <c r="E10" s="82">
        <f t="shared" si="1"/>
        <v>45489</v>
      </c>
      <c r="F10" s="82">
        <f t="shared" si="1"/>
        <v>45524</v>
      </c>
      <c r="G10" s="83">
        <f t="shared" si="1"/>
        <v>45552</v>
      </c>
      <c r="H10" s="86"/>
      <c r="I10" s="86"/>
      <c r="J10" s="86"/>
      <c r="K10" s="86"/>
      <c r="M10" s="172"/>
    </row>
    <row r="11" spans="1:13" ht="18" customHeight="1">
      <c r="A11" s="124">
        <v>4</v>
      </c>
      <c r="B11" s="124" t="s">
        <v>98</v>
      </c>
      <c r="C11" s="81">
        <f t="shared" si="1"/>
        <v>45440</v>
      </c>
      <c r="D11" s="82">
        <f t="shared" si="1"/>
        <v>45468</v>
      </c>
      <c r="E11" s="82">
        <f t="shared" si="1"/>
        <v>45496</v>
      </c>
      <c r="F11" s="82">
        <f t="shared" si="1"/>
        <v>45531</v>
      </c>
      <c r="G11" s="83">
        <f t="shared" si="1"/>
        <v>45559</v>
      </c>
      <c r="H11" s="86"/>
      <c r="I11" s="86"/>
      <c r="J11" s="86"/>
      <c r="K11" s="86"/>
      <c r="M11" s="172"/>
    </row>
    <row r="12" spans="1:13" ht="18" customHeight="1">
      <c r="A12" s="125">
        <v>5</v>
      </c>
      <c r="B12" s="125" t="s">
        <v>98</v>
      </c>
      <c r="C12" s="84">
        <f>IF(MONTH(C11)=MONTH(C11+7),C11+7,"")</f>
      </c>
      <c r="D12" s="77">
        <f>IF(MONTH(D11)=MONTH(D11+7),D11+7,"")</f>
      </c>
      <c r="E12" s="170">
        <f>IF(MONTH(E11)=MONTH(E11+7),E11+7,"")</f>
        <v>45503</v>
      </c>
      <c r="F12" s="77">
        <f>IF(MONTH(F11)=MONTH(F11+7),F11+7,"")</f>
      </c>
      <c r="G12" s="85">
        <f>IF(MONTH(G11)=MONTH(G11+7),G11+7,"")</f>
      </c>
      <c r="H12" s="87"/>
      <c r="I12" s="87"/>
      <c r="J12" s="86">
        <v>45503</v>
      </c>
      <c r="K12" s="86" t="s">
        <v>138</v>
      </c>
      <c r="M12" s="172"/>
    </row>
    <row r="13" spans="1:13" ht="18" customHeight="1">
      <c r="A13" s="123">
        <v>1</v>
      </c>
      <c r="B13" s="123" t="s">
        <v>99</v>
      </c>
      <c r="C13" s="48">
        <f>IF(DAY(C8)=7,C8-6,C8+1)</f>
        <v>45413</v>
      </c>
      <c r="D13" s="79">
        <f>IF(DAY(C13+28)&gt;7,C13+35,C13+28)</f>
        <v>45448</v>
      </c>
      <c r="E13" s="79">
        <f>IF(DAY(D13+28)&gt;7,D13+35,D13+28)</f>
        <v>45476</v>
      </c>
      <c r="F13" s="79">
        <f>IF(DAY(E13+28)&gt;7,E13+35,E13+28)</f>
        <v>45511</v>
      </c>
      <c r="G13" s="80">
        <f>IF(DAY(F13+28)&gt;7,F13+35,F13+28)</f>
        <v>45539</v>
      </c>
      <c r="H13" s="88">
        <v>45567</v>
      </c>
      <c r="I13" s="88"/>
      <c r="J13" s="88"/>
      <c r="K13" s="88"/>
      <c r="M13" s="172"/>
    </row>
    <row r="14" spans="1:13" ht="18" customHeight="1">
      <c r="A14" s="124">
        <v>2</v>
      </c>
      <c r="B14" s="124" t="s">
        <v>99</v>
      </c>
      <c r="C14" s="81">
        <f aca="true" t="shared" si="2" ref="C14:G16">C13+7</f>
        <v>45420</v>
      </c>
      <c r="D14" s="82">
        <f t="shared" si="2"/>
        <v>45455</v>
      </c>
      <c r="E14" s="82">
        <f t="shared" si="2"/>
        <v>45483</v>
      </c>
      <c r="F14" s="82">
        <f t="shared" si="2"/>
        <v>45518</v>
      </c>
      <c r="G14" s="83">
        <f t="shared" si="2"/>
        <v>45546</v>
      </c>
      <c r="H14" s="86"/>
      <c r="I14" s="86"/>
      <c r="J14" s="86"/>
      <c r="K14" s="86"/>
      <c r="M14" s="172"/>
    </row>
    <row r="15" spans="1:13" ht="18" customHeight="1">
      <c r="A15" s="124">
        <v>3</v>
      </c>
      <c r="B15" s="124" t="s">
        <v>99</v>
      </c>
      <c r="C15" s="81">
        <f t="shared" si="2"/>
        <v>45427</v>
      </c>
      <c r="D15" s="82">
        <f t="shared" si="2"/>
        <v>45462</v>
      </c>
      <c r="E15" s="82">
        <f t="shared" si="2"/>
        <v>45490</v>
      </c>
      <c r="F15" s="82">
        <f t="shared" si="2"/>
        <v>45525</v>
      </c>
      <c r="G15" s="83">
        <f t="shared" si="2"/>
        <v>45553</v>
      </c>
      <c r="H15" s="86"/>
      <c r="I15" s="86"/>
      <c r="J15" s="86"/>
      <c r="K15" s="86"/>
      <c r="M15" s="172"/>
    </row>
    <row r="16" spans="1:13" ht="18" customHeight="1">
      <c r="A16" s="124">
        <v>4</v>
      </c>
      <c r="B16" s="124" t="s">
        <v>99</v>
      </c>
      <c r="C16" s="81">
        <f t="shared" si="2"/>
        <v>45434</v>
      </c>
      <c r="D16" s="82">
        <f t="shared" si="2"/>
        <v>45469</v>
      </c>
      <c r="E16" s="82">
        <f t="shared" si="2"/>
        <v>45497</v>
      </c>
      <c r="F16" s="82">
        <f t="shared" si="2"/>
        <v>45532</v>
      </c>
      <c r="G16" s="83">
        <f t="shared" si="2"/>
        <v>45560</v>
      </c>
      <c r="H16" s="86"/>
      <c r="I16" s="86"/>
      <c r="J16" s="86">
        <v>45441</v>
      </c>
      <c r="K16" s="86" t="s">
        <v>138</v>
      </c>
      <c r="M16" s="172"/>
    </row>
    <row r="17" spans="1:13" ht="18" customHeight="1">
      <c r="A17" s="125">
        <v>5</v>
      </c>
      <c r="B17" s="125" t="s">
        <v>99</v>
      </c>
      <c r="C17" s="173">
        <f>IF(MONTH(C16)=MONTH(C16+7),C16+7,"")</f>
        <v>45441</v>
      </c>
      <c r="D17" s="77">
        <f>IF(MONTH(D16)=MONTH(D16+7),D16+7,"")</f>
      </c>
      <c r="E17" s="170">
        <f>IF(MONTH(E16)=MONTH(E16+7),E16+7,"")</f>
        <v>45504</v>
      </c>
      <c r="F17" s="77">
        <f>IF(MONTH(F16)=MONTH(F16+7),F16+7,"")</f>
      </c>
      <c r="G17" s="85">
        <f>IF(MONTH(G16)=MONTH(G16+7),G16+7,"")</f>
      </c>
      <c r="H17" s="87"/>
      <c r="I17" s="87"/>
      <c r="J17" s="87">
        <v>45504</v>
      </c>
      <c r="K17" s="87" t="s">
        <v>235</v>
      </c>
      <c r="M17" s="172"/>
    </row>
    <row r="18" spans="1:13" ht="18" customHeight="1">
      <c r="A18" s="123">
        <v>1</v>
      </c>
      <c r="B18" s="123" t="s">
        <v>100</v>
      </c>
      <c r="C18" s="48">
        <f>IF(DAY(C13)=7,C13-6,C13+1)</f>
        <v>45414</v>
      </c>
      <c r="D18" s="79">
        <f>IF(DAY(C18+28)&gt;7,C18+35,C18+28)</f>
        <v>45449</v>
      </c>
      <c r="E18" s="79">
        <f>IF(DAY(D18+28)&gt;7,D18+35,D18+28)</f>
        <v>45477</v>
      </c>
      <c r="F18" s="79">
        <f>IF(DAY(E18+28)&gt;7,E18+35,E18+28)</f>
        <v>45505</v>
      </c>
      <c r="G18" s="80">
        <f>IF(DAY(F18+28)&gt;7,F18+35,F18+28)</f>
        <v>45540</v>
      </c>
      <c r="H18" s="88">
        <v>45568</v>
      </c>
      <c r="I18" s="88"/>
      <c r="J18" s="88"/>
      <c r="K18" s="88"/>
      <c r="M18" s="172"/>
    </row>
    <row r="19" spans="1:13" ht="18" customHeight="1">
      <c r="A19" s="124">
        <v>2</v>
      </c>
      <c r="B19" s="124" t="s">
        <v>100</v>
      </c>
      <c r="C19" s="81">
        <f aca="true" t="shared" si="3" ref="C19:G21">C18+7</f>
        <v>45421</v>
      </c>
      <c r="D19" s="82">
        <f t="shared" si="3"/>
        <v>45456</v>
      </c>
      <c r="E19" s="82">
        <f t="shared" si="3"/>
        <v>45484</v>
      </c>
      <c r="F19" s="82">
        <f t="shared" si="3"/>
        <v>45512</v>
      </c>
      <c r="G19" s="83">
        <f t="shared" si="3"/>
        <v>45547</v>
      </c>
      <c r="H19" s="86"/>
      <c r="I19" s="86"/>
      <c r="J19" s="86"/>
      <c r="K19" s="86"/>
      <c r="M19" s="172"/>
    </row>
    <row r="20" spans="1:13" ht="18" customHeight="1">
      <c r="A20" s="124">
        <v>3</v>
      </c>
      <c r="B20" s="124" t="s">
        <v>100</v>
      </c>
      <c r="C20" s="81">
        <f t="shared" si="3"/>
        <v>45428</v>
      </c>
      <c r="D20" s="82">
        <f t="shared" si="3"/>
        <v>45463</v>
      </c>
      <c r="E20" s="82">
        <f t="shared" si="3"/>
        <v>45491</v>
      </c>
      <c r="F20" s="82">
        <f t="shared" si="3"/>
        <v>45519</v>
      </c>
      <c r="G20" s="83">
        <f t="shared" si="3"/>
        <v>45554</v>
      </c>
      <c r="H20" s="90"/>
      <c r="I20" s="90"/>
      <c r="J20" s="86"/>
      <c r="K20" s="86"/>
      <c r="M20" s="172"/>
    </row>
    <row r="21" spans="1:13" ht="18" customHeight="1">
      <c r="A21" s="124">
        <v>4</v>
      </c>
      <c r="B21" s="124" t="s">
        <v>100</v>
      </c>
      <c r="C21" s="81">
        <f t="shared" si="3"/>
        <v>45435</v>
      </c>
      <c r="D21" s="82">
        <f t="shared" si="3"/>
        <v>45470</v>
      </c>
      <c r="E21" s="82">
        <f t="shared" si="3"/>
        <v>45498</v>
      </c>
      <c r="F21" s="82">
        <f t="shared" si="3"/>
        <v>45526</v>
      </c>
      <c r="G21" s="83">
        <f t="shared" si="3"/>
        <v>45561</v>
      </c>
      <c r="H21" s="86"/>
      <c r="I21" s="86"/>
      <c r="J21" s="86">
        <v>45442</v>
      </c>
      <c r="K21" s="86" t="s">
        <v>138</v>
      </c>
      <c r="M21" s="172"/>
    </row>
    <row r="22" spans="1:13" ht="18" customHeight="1">
      <c r="A22" s="125">
        <v>5</v>
      </c>
      <c r="B22" s="125" t="s">
        <v>100</v>
      </c>
      <c r="C22" s="173">
        <f>IF(MONTH(C21)=MONTH(C21+7),C21+7,"")</f>
        <v>45442</v>
      </c>
      <c r="D22" s="77">
        <f>IF(MONTH(D21)=MONTH(D21+7),D21+7,"")</f>
      </c>
      <c r="E22" s="97">
        <f>IF(MONTH(E21)=MONTH(E21+7),E21+7,"")</f>
      </c>
      <c r="F22" s="170">
        <f>IF(MONTH(F21)=MONTH(F21+7),F21+7,"")</f>
        <v>45533</v>
      </c>
      <c r="G22" s="85">
        <f>IF(MONTH(G21)=MONTH(G21+7),G21+7,"")</f>
      </c>
      <c r="H22" s="87"/>
      <c r="I22" s="87"/>
      <c r="J22" s="86">
        <v>45533</v>
      </c>
      <c r="K22" s="86" t="s">
        <v>138</v>
      </c>
      <c r="M22" s="172"/>
    </row>
    <row r="23" spans="1:13" ht="18" customHeight="1">
      <c r="A23" s="123">
        <v>1</v>
      </c>
      <c r="B23" s="123" t="s">
        <v>101</v>
      </c>
      <c r="C23" s="48">
        <f>IF(DAY(C18)=7,C18-6,C18+1)</f>
        <v>45415</v>
      </c>
      <c r="D23" s="79">
        <f>IF(DAY(C23+28)&gt;7,C23+35,C23+28)</f>
        <v>45450</v>
      </c>
      <c r="E23" s="79">
        <f>IF(DAY(D23+28)&gt;7,D23+35,D23+28)</f>
        <v>45478</v>
      </c>
      <c r="F23" s="79">
        <f>IF(DAY(E23+28)&gt;7,E23+35,E23+28)</f>
        <v>45506</v>
      </c>
      <c r="G23" s="80">
        <f>IF(DAY(F23+28)&gt;7,F23+35,F23+28)</f>
        <v>45541</v>
      </c>
      <c r="H23" s="88">
        <v>45569</v>
      </c>
      <c r="I23" s="88"/>
      <c r="J23" s="88"/>
      <c r="K23" s="88"/>
      <c r="M23" s="172"/>
    </row>
    <row r="24" spans="1:13" ht="18" customHeight="1">
      <c r="A24" s="124">
        <v>2</v>
      </c>
      <c r="B24" s="124" t="s">
        <v>101</v>
      </c>
      <c r="C24" s="81">
        <f aca="true" t="shared" si="4" ref="C24:G26">C23+7</f>
        <v>45422</v>
      </c>
      <c r="D24" s="82">
        <f t="shared" si="4"/>
        <v>45457</v>
      </c>
      <c r="E24" s="82">
        <f t="shared" si="4"/>
        <v>45485</v>
      </c>
      <c r="F24" s="82">
        <f t="shared" si="4"/>
        <v>45513</v>
      </c>
      <c r="G24" s="83">
        <f t="shared" si="4"/>
        <v>45548</v>
      </c>
      <c r="H24" s="86"/>
      <c r="I24" s="86"/>
      <c r="J24" s="86"/>
      <c r="K24" s="86"/>
      <c r="M24" s="172"/>
    </row>
    <row r="25" spans="1:13" ht="18" customHeight="1">
      <c r="A25" s="124">
        <v>3</v>
      </c>
      <c r="B25" s="124" t="s">
        <v>101</v>
      </c>
      <c r="C25" s="81">
        <f t="shared" si="4"/>
        <v>45429</v>
      </c>
      <c r="D25" s="82">
        <f t="shared" si="4"/>
        <v>45464</v>
      </c>
      <c r="E25" s="82">
        <f t="shared" si="4"/>
        <v>45492</v>
      </c>
      <c r="F25" s="82">
        <f t="shared" si="4"/>
        <v>45520</v>
      </c>
      <c r="G25" s="83">
        <f t="shared" si="4"/>
        <v>45555</v>
      </c>
      <c r="H25" s="86"/>
      <c r="I25" s="86"/>
      <c r="J25" s="86"/>
      <c r="K25" s="86"/>
      <c r="M25" s="172"/>
    </row>
    <row r="26" spans="1:13" ht="18" customHeight="1">
      <c r="A26" s="124">
        <v>4</v>
      </c>
      <c r="B26" s="124" t="s">
        <v>101</v>
      </c>
      <c r="C26" s="81">
        <f t="shared" si="4"/>
        <v>45436</v>
      </c>
      <c r="D26" s="82">
        <f t="shared" si="4"/>
        <v>45471</v>
      </c>
      <c r="E26" s="82">
        <f t="shared" si="4"/>
        <v>45499</v>
      </c>
      <c r="F26" s="82">
        <f t="shared" si="4"/>
        <v>45527</v>
      </c>
      <c r="G26" s="83">
        <f t="shared" si="4"/>
        <v>45562</v>
      </c>
      <c r="H26" s="86"/>
      <c r="I26" s="86"/>
      <c r="J26" s="86"/>
      <c r="K26" s="86"/>
      <c r="M26" s="172"/>
    </row>
    <row r="27" spans="1:13" ht="18" customHeight="1">
      <c r="A27" s="125">
        <v>5</v>
      </c>
      <c r="B27" s="125" t="s">
        <v>101</v>
      </c>
      <c r="C27" s="84">
        <f>IF(MONTH(C26)=MONTH(C26+7),C26+7,"")</f>
        <v>45443</v>
      </c>
      <c r="D27" s="77">
        <f>IF(MONTH(D26)=MONTH(D26+7),D26+7,"")</f>
      </c>
      <c r="E27" s="77">
        <f>IF(MONTH(E26)=MONTH(E26+7),E26+7,"")</f>
      </c>
      <c r="F27" s="170">
        <f>IF(MONTH(F26)=MONTH(F26+7),F26+7,"")</f>
        <v>45534</v>
      </c>
      <c r="G27" s="85">
        <f>IF(MONTH(G26)=MONTH(G26+7),G26+7,"")</f>
      </c>
      <c r="H27" s="87"/>
      <c r="I27" s="87"/>
      <c r="J27" s="87">
        <v>45534</v>
      </c>
      <c r="K27" s="86" t="s">
        <v>138</v>
      </c>
      <c r="M27" s="172"/>
    </row>
    <row r="28" spans="1:11" ht="18" customHeight="1">
      <c r="A28" s="126"/>
      <c r="B28" s="126"/>
      <c r="C28" s="203" t="s">
        <v>102</v>
      </c>
      <c r="D28" s="204"/>
      <c r="E28" s="205" t="s">
        <v>103</v>
      </c>
      <c r="F28" s="206"/>
      <c r="G28" s="207" t="s">
        <v>104</v>
      </c>
      <c r="H28" s="208"/>
      <c r="I28" s="209" t="s">
        <v>105</v>
      </c>
      <c r="J28" s="210"/>
      <c r="K28" s="127"/>
    </row>
    <row r="29" spans="1:11" ht="18" customHeight="1">
      <c r="A29" s="128"/>
      <c r="B29" s="128"/>
      <c r="C29" s="129"/>
      <c r="D29" s="129"/>
      <c r="E29" s="129"/>
      <c r="F29" s="129"/>
      <c r="G29" s="130"/>
      <c r="H29" s="130"/>
      <c r="I29" s="129"/>
      <c r="J29" s="129"/>
      <c r="K29" s="129"/>
    </row>
    <row r="30" spans="1:11" ht="18" customHeight="1">
      <c r="A30" s="200" t="s">
        <v>234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2"/>
    </row>
    <row r="31" spans="1:11" ht="18" customHeight="1">
      <c r="A31" s="118"/>
      <c r="B31" s="118"/>
      <c r="C31" s="119" t="s">
        <v>88</v>
      </c>
      <c r="D31" s="120" t="s">
        <v>89</v>
      </c>
      <c r="E31" s="120" t="s">
        <v>90</v>
      </c>
      <c r="F31" s="120" t="s">
        <v>91</v>
      </c>
      <c r="G31" s="121" t="s">
        <v>92</v>
      </c>
      <c r="H31" s="122" t="s">
        <v>93</v>
      </c>
      <c r="I31" s="122" t="s">
        <v>94</v>
      </c>
      <c r="J31" s="122" t="s">
        <v>95</v>
      </c>
      <c r="K31" s="122"/>
    </row>
    <row r="32" spans="1:11" ht="18" customHeight="1">
      <c r="A32" s="123">
        <v>1</v>
      </c>
      <c r="B32" s="123" t="s">
        <v>96</v>
      </c>
      <c r="C32" s="48">
        <v>45600</v>
      </c>
      <c r="D32" s="79">
        <f>IF(DAY(C32+28)&gt;7,C32+35,C32+28)</f>
        <v>45628</v>
      </c>
      <c r="E32" s="79">
        <f>IF(DAY(D32+28)&gt;7,D32+35,D32+28)</f>
        <v>45663</v>
      </c>
      <c r="F32" s="79">
        <f>IF(DAY(E32+28)&gt;7,E32+35,E32+28)</f>
        <v>45691</v>
      </c>
      <c r="G32" s="80">
        <f>IF(DAY(F32+28)&gt;7,F32+35,F32+28)</f>
        <v>45719</v>
      </c>
      <c r="H32" s="88">
        <v>45754</v>
      </c>
      <c r="I32" s="88"/>
      <c r="J32" s="88"/>
      <c r="K32" s="88"/>
    </row>
    <row r="33" spans="1:11" ht="18" customHeight="1">
      <c r="A33" s="124">
        <v>2</v>
      </c>
      <c r="B33" s="124" t="s">
        <v>96</v>
      </c>
      <c r="C33" s="81">
        <f aca="true" t="shared" si="5" ref="C33:G35">C32+7</f>
        <v>45607</v>
      </c>
      <c r="D33" s="82">
        <f t="shared" si="5"/>
        <v>45635</v>
      </c>
      <c r="E33" s="82">
        <f t="shared" si="5"/>
        <v>45670</v>
      </c>
      <c r="F33" s="82">
        <f t="shared" si="5"/>
        <v>45698</v>
      </c>
      <c r="G33" s="83">
        <f t="shared" si="5"/>
        <v>45726</v>
      </c>
      <c r="H33" s="86"/>
      <c r="I33" s="86"/>
      <c r="J33" s="86"/>
      <c r="K33" s="86"/>
    </row>
    <row r="34" spans="1:11" ht="18" customHeight="1">
      <c r="A34" s="124">
        <v>3</v>
      </c>
      <c r="B34" s="124" t="s">
        <v>96</v>
      </c>
      <c r="C34" s="81">
        <f t="shared" si="5"/>
        <v>45614</v>
      </c>
      <c r="D34" s="82">
        <f t="shared" si="5"/>
        <v>45642</v>
      </c>
      <c r="E34" s="82">
        <f t="shared" si="5"/>
        <v>45677</v>
      </c>
      <c r="F34" s="82">
        <f t="shared" si="5"/>
        <v>45705</v>
      </c>
      <c r="G34" s="83">
        <f t="shared" si="5"/>
        <v>45733</v>
      </c>
      <c r="H34" s="89"/>
      <c r="I34" s="86"/>
      <c r="J34" s="86"/>
      <c r="K34" s="86"/>
    </row>
    <row r="35" spans="1:11" ht="18" customHeight="1">
      <c r="A35" s="124">
        <v>4</v>
      </c>
      <c r="B35" s="124" t="s">
        <v>96</v>
      </c>
      <c r="C35" s="81">
        <f t="shared" si="5"/>
        <v>45621</v>
      </c>
      <c r="D35" s="82">
        <f t="shared" si="5"/>
        <v>45649</v>
      </c>
      <c r="E35" s="82">
        <f t="shared" si="5"/>
        <v>45684</v>
      </c>
      <c r="F35" s="49">
        <f t="shared" si="5"/>
        <v>45712</v>
      </c>
      <c r="G35" s="83">
        <f t="shared" si="5"/>
        <v>45740</v>
      </c>
      <c r="H35" s="98">
        <v>45761</v>
      </c>
      <c r="I35" s="86"/>
      <c r="J35" s="86"/>
      <c r="K35" s="86"/>
    </row>
    <row r="36" spans="1:11" ht="18" customHeight="1">
      <c r="A36" s="125">
        <v>5</v>
      </c>
      <c r="B36" s="125" t="s">
        <v>96</v>
      </c>
      <c r="C36" s="84">
        <f>IF(MONTH(C35)=MONTH(C35+7),C35+7,"")</f>
      </c>
      <c r="D36" s="100">
        <f>IF(MONTH(D35)=MONTH(D35+7),D35+7,"")</f>
        <v>45656</v>
      </c>
      <c r="E36" s="77">
        <f>IF(MONTH(E35)=MONTH(E35+7),E35+7,"")</f>
      </c>
      <c r="F36" s="77"/>
      <c r="G36" s="177">
        <f>IF(MONTH(G35)=MONTH(G35+7),G35+7,"")</f>
        <v>45747</v>
      </c>
      <c r="H36" s="87"/>
      <c r="I36" s="87"/>
      <c r="J36" s="87">
        <v>45747</v>
      </c>
      <c r="K36" s="86" t="s">
        <v>138</v>
      </c>
    </row>
    <row r="37" spans="1:11" ht="18" customHeight="1">
      <c r="A37" s="123">
        <v>1</v>
      </c>
      <c r="B37" s="123" t="s">
        <v>98</v>
      </c>
      <c r="C37" s="78">
        <f>IF(DAY(C32)=7,C32-6,C32+1)</f>
        <v>45601</v>
      </c>
      <c r="D37" s="79">
        <f>IF(DAY(C37+28)&gt;7,C37+35,C37+28)</f>
        <v>45629</v>
      </c>
      <c r="E37" s="79">
        <f>IF(DAY(D37+28)&gt;7,D37+35,D37+28)</f>
        <v>45664</v>
      </c>
      <c r="F37" s="79">
        <f>IF(DAY(E37+28)&gt;7,E37+35,E37+28)</f>
        <v>45692</v>
      </c>
      <c r="G37" s="80">
        <f>IF(DAY(F37+28)&gt;7,F37+35,F37+28)</f>
        <v>45720</v>
      </c>
      <c r="H37" s="91"/>
      <c r="I37" s="88"/>
      <c r="J37" s="88"/>
      <c r="K37" s="88"/>
    </row>
    <row r="38" spans="1:11" ht="18" customHeight="1">
      <c r="A38" s="124">
        <v>2</v>
      </c>
      <c r="B38" s="124" t="s">
        <v>98</v>
      </c>
      <c r="C38" s="81">
        <f aca="true" t="shared" si="6" ref="C38:G40">C37+7</f>
        <v>45608</v>
      </c>
      <c r="D38" s="82">
        <f t="shared" si="6"/>
        <v>45636</v>
      </c>
      <c r="E38" s="82">
        <f t="shared" si="6"/>
        <v>45671</v>
      </c>
      <c r="F38" s="49">
        <f t="shared" si="6"/>
        <v>45699</v>
      </c>
      <c r="G38" s="83">
        <f t="shared" si="6"/>
        <v>45727</v>
      </c>
      <c r="H38" s="86">
        <v>45748</v>
      </c>
      <c r="I38" s="86"/>
      <c r="J38" s="86"/>
      <c r="K38" s="86"/>
    </row>
    <row r="39" spans="1:11" ht="18" customHeight="1">
      <c r="A39" s="124">
        <v>3</v>
      </c>
      <c r="B39" s="124" t="s">
        <v>98</v>
      </c>
      <c r="C39" s="81">
        <f t="shared" si="6"/>
        <v>45615</v>
      </c>
      <c r="D39" s="82">
        <f t="shared" si="6"/>
        <v>45643</v>
      </c>
      <c r="E39" s="82">
        <f t="shared" si="6"/>
        <v>45678</v>
      </c>
      <c r="F39" s="82">
        <f t="shared" si="6"/>
        <v>45706</v>
      </c>
      <c r="G39" s="83">
        <f t="shared" si="6"/>
        <v>45734</v>
      </c>
      <c r="H39" s="86"/>
      <c r="I39" s="86"/>
      <c r="J39" s="86"/>
      <c r="K39" s="86"/>
    </row>
    <row r="40" spans="1:11" ht="18" customHeight="1">
      <c r="A40" s="124">
        <v>4</v>
      </c>
      <c r="B40" s="124" t="s">
        <v>98</v>
      </c>
      <c r="C40" s="81">
        <f t="shared" si="6"/>
        <v>45622</v>
      </c>
      <c r="D40" s="82">
        <f t="shared" si="6"/>
        <v>45650</v>
      </c>
      <c r="E40" s="82">
        <f t="shared" si="6"/>
        <v>45685</v>
      </c>
      <c r="F40" s="82">
        <f t="shared" si="6"/>
        <v>45713</v>
      </c>
      <c r="G40" s="83">
        <f t="shared" si="6"/>
        <v>45741</v>
      </c>
      <c r="H40" s="86"/>
      <c r="I40" s="91"/>
      <c r="J40" s="86"/>
      <c r="K40" s="86"/>
    </row>
    <row r="41" spans="1:11" ht="18" customHeight="1">
      <c r="A41" s="125">
        <v>5</v>
      </c>
      <c r="B41" s="125" t="s">
        <v>98</v>
      </c>
      <c r="C41" s="84">
        <f>IF(MONTH(C40)=MONTH(C40+7),C40+7,"")</f>
      </c>
      <c r="D41" s="100">
        <f>IF(MONTH(D40)=MONTH(D40+7),D40+7,"")</f>
        <v>45657</v>
      </c>
      <c r="E41" s="77">
        <f>IF(MONTH(E40)=MONTH(E40+7),E40+7,"")</f>
      </c>
      <c r="F41" s="77">
        <f>IF(MONTH(F40)=MONTH(F40+7),F40+7,"")</f>
      </c>
      <c r="G41" s="85">
        <f>IF(MONTH(G40)=MONTH(G40+7),G40+7,"")</f>
      </c>
      <c r="H41" s="87"/>
      <c r="I41" s="87"/>
      <c r="J41" s="171"/>
      <c r="K41" s="86"/>
    </row>
    <row r="42" spans="1:11" ht="18" customHeight="1">
      <c r="A42" s="123">
        <v>1</v>
      </c>
      <c r="B42" s="123" t="s">
        <v>99</v>
      </c>
      <c r="C42" s="78">
        <f>IF(DAY(C37)=7,C37-6,C37+1)</f>
        <v>45602</v>
      </c>
      <c r="D42" s="175">
        <f>IF(DAY(C42+28)&gt;7,C42+35,C42+28)</f>
        <v>45630</v>
      </c>
      <c r="E42" s="99">
        <f>IF(DAY(D42+28)&gt;7,D42+35,D42+28)</f>
        <v>45658</v>
      </c>
      <c r="F42" s="79">
        <f>IF(DAY(E42+28)&gt;7,E42+35,E42+28)</f>
        <v>45693</v>
      </c>
      <c r="G42" s="80">
        <f>IF(DAY(F42+28)&gt;7,F42+35,F42+28)</f>
        <v>45721</v>
      </c>
      <c r="H42" s="88">
        <v>45686</v>
      </c>
      <c r="I42" s="88">
        <v>45749</v>
      </c>
      <c r="J42" s="88"/>
      <c r="K42" s="123" t="s">
        <v>106</v>
      </c>
    </row>
    <row r="43" spans="1:11" ht="18" customHeight="1">
      <c r="A43" s="124">
        <v>2</v>
      </c>
      <c r="B43" s="124" t="s">
        <v>99</v>
      </c>
      <c r="C43" s="81">
        <f aca="true" t="shared" si="7" ref="C43:G45">C42+7</f>
        <v>45609</v>
      </c>
      <c r="D43" s="82">
        <f t="shared" si="7"/>
        <v>45637</v>
      </c>
      <c r="E43" s="82">
        <f t="shared" si="7"/>
        <v>45665</v>
      </c>
      <c r="F43" s="82">
        <f t="shared" si="7"/>
        <v>45700</v>
      </c>
      <c r="G43" s="83">
        <f t="shared" si="7"/>
        <v>45728</v>
      </c>
      <c r="H43" s="86"/>
      <c r="I43" s="86"/>
      <c r="J43" s="86"/>
      <c r="K43" s="86"/>
    </row>
    <row r="44" spans="1:11" ht="18" customHeight="1">
      <c r="A44" s="124">
        <v>3</v>
      </c>
      <c r="B44" s="124" t="s">
        <v>99</v>
      </c>
      <c r="C44" s="81">
        <f t="shared" si="7"/>
        <v>45616</v>
      </c>
      <c r="D44" s="82">
        <f t="shared" si="7"/>
        <v>45644</v>
      </c>
      <c r="E44" s="82">
        <f t="shared" si="7"/>
        <v>45672</v>
      </c>
      <c r="F44" s="82">
        <f t="shared" si="7"/>
        <v>45707</v>
      </c>
      <c r="G44" s="83">
        <f t="shared" si="7"/>
        <v>45735</v>
      </c>
      <c r="H44" s="86"/>
      <c r="I44" s="86"/>
      <c r="J44" s="86"/>
      <c r="K44" s="86"/>
    </row>
    <row r="45" spans="1:11" ht="18" customHeight="1">
      <c r="A45" s="124">
        <v>4</v>
      </c>
      <c r="B45" s="124" t="s">
        <v>99</v>
      </c>
      <c r="C45" s="81">
        <f t="shared" si="7"/>
        <v>45623</v>
      </c>
      <c r="D45" s="82">
        <f t="shared" si="7"/>
        <v>45651</v>
      </c>
      <c r="E45" s="82">
        <f t="shared" si="7"/>
        <v>45679</v>
      </c>
      <c r="F45" s="82">
        <f t="shared" si="7"/>
        <v>45714</v>
      </c>
      <c r="G45" s="83">
        <f t="shared" si="7"/>
        <v>45742</v>
      </c>
      <c r="H45" s="86"/>
      <c r="I45" s="86"/>
      <c r="J45" s="86"/>
      <c r="K45" s="86"/>
    </row>
    <row r="46" spans="1:11" ht="18" customHeight="1">
      <c r="A46" s="125">
        <v>5</v>
      </c>
      <c r="B46" s="125" t="s">
        <v>99</v>
      </c>
      <c r="C46" s="84">
        <f>IF(MONTH(C45)=MONTH(C45+7),C45+7,"")</f>
      </c>
      <c r="D46" s="77">
        <f>IF(MONTH(D45)=MONTH(D45+7),D45+7,"")</f>
      </c>
      <c r="E46" s="77">
        <f>IF(MONTH(E45)=MONTH(E45+7),E45+7,"")</f>
        <v>45686</v>
      </c>
      <c r="F46" s="77">
        <f>IF(MONTH(F45)=MONTH(F45+7),F45+7,"")</f>
      </c>
      <c r="G46" s="85">
        <f>IF(MONTH(G45)=MONTH(G45+7),G45+7,"")</f>
      </c>
      <c r="H46" s="87"/>
      <c r="I46" s="87"/>
      <c r="J46" s="87"/>
      <c r="K46" s="87"/>
    </row>
    <row r="47" spans="1:11" ht="18" customHeight="1">
      <c r="A47" s="123">
        <v>1</v>
      </c>
      <c r="B47" s="123" t="s">
        <v>100</v>
      </c>
      <c r="C47" s="78">
        <f>IF(DAY(C42)=7,C42-6,C42+1)</f>
        <v>45603</v>
      </c>
      <c r="D47" s="79">
        <f>IF(DAY(C47+28)&gt;7,C47+35,C47+28)</f>
        <v>45631</v>
      </c>
      <c r="E47" s="99">
        <f>IF(DAY(D47+28)&gt;7,D47+35,D47+28)</f>
        <v>45659</v>
      </c>
      <c r="F47" s="79">
        <f>IF(DAY(E47+28)&gt;7,E47+35,E47+28)</f>
        <v>45694</v>
      </c>
      <c r="G47" s="80">
        <f>IF(DAY(F47+28)&gt;7,F47+35,F47+28)</f>
        <v>45722</v>
      </c>
      <c r="H47" s="88">
        <v>45750</v>
      </c>
      <c r="I47" s="88"/>
      <c r="J47" s="88"/>
      <c r="K47" s="88"/>
    </row>
    <row r="48" spans="1:11" ht="18" customHeight="1">
      <c r="A48" s="124">
        <v>2</v>
      </c>
      <c r="B48" s="124" t="s">
        <v>100</v>
      </c>
      <c r="C48" s="81">
        <f aca="true" t="shared" si="8" ref="C48:G50">C47+7</f>
        <v>45610</v>
      </c>
      <c r="D48" s="82">
        <f t="shared" si="8"/>
        <v>45638</v>
      </c>
      <c r="E48" s="82">
        <f t="shared" si="8"/>
        <v>45666</v>
      </c>
      <c r="F48" s="82">
        <f t="shared" si="8"/>
        <v>45701</v>
      </c>
      <c r="G48" s="83">
        <f t="shared" si="8"/>
        <v>45729</v>
      </c>
      <c r="H48" s="86"/>
      <c r="I48" s="86"/>
      <c r="J48" s="86"/>
      <c r="K48" s="86"/>
    </row>
    <row r="49" spans="1:11" ht="18" customHeight="1">
      <c r="A49" s="124">
        <v>3</v>
      </c>
      <c r="B49" s="124" t="s">
        <v>100</v>
      </c>
      <c r="C49" s="81">
        <f t="shared" si="8"/>
        <v>45617</v>
      </c>
      <c r="D49" s="82">
        <f t="shared" si="8"/>
        <v>45645</v>
      </c>
      <c r="E49" s="82">
        <f t="shared" si="8"/>
        <v>45673</v>
      </c>
      <c r="F49" s="82">
        <f t="shared" si="8"/>
        <v>45708</v>
      </c>
      <c r="G49" s="50">
        <f t="shared" si="8"/>
        <v>45736</v>
      </c>
      <c r="H49" s="86">
        <v>45757</v>
      </c>
      <c r="I49" s="86"/>
      <c r="J49" s="86"/>
      <c r="K49" s="86"/>
    </row>
    <row r="50" spans="1:11" ht="18" customHeight="1">
      <c r="A50" s="124">
        <v>4</v>
      </c>
      <c r="B50" s="124" t="s">
        <v>100</v>
      </c>
      <c r="C50" s="81">
        <f t="shared" si="8"/>
        <v>45624</v>
      </c>
      <c r="D50" s="49">
        <f t="shared" si="8"/>
        <v>45652</v>
      </c>
      <c r="E50" s="82">
        <f t="shared" si="8"/>
        <v>45680</v>
      </c>
      <c r="F50" s="82">
        <f t="shared" si="8"/>
        <v>45715</v>
      </c>
      <c r="G50" s="83">
        <f t="shared" si="8"/>
        <v>45743</v>
      </c>
      <c r="H50" s="86">
        <v>45764</v>
      </c>
      <c r="I50" s="86"/>
      <c r="J50" s="86"/>
      <c r="K50" s="86"/>
    </row>
    <row r="51" spans="1:11" ht="18" customHeight="1">
      <c r="A51" s="125">
        <v>5</v>
      </c>
      <c r="B51" s="125" t="s">
        <v>100</v>
      </c>
      <c r="C51" s="84">
        <f>IF(MONTH(C50)=MONTH(C50+7),C50+7,"")</f>
      </c>
      <c r="D51" s="77">
        <f>IF(MONTH(D50)=MONTH(D50+7),D50+7,"")</f>
      </c>
      <c r="E51" s="170">
        <f>IF(MONTH(E50)=MONTH(E50+7),E50+7,"")</f>
        <v>45687</v>
      </c>
      <c r="F51" s="77">
        <f>IF(MONTH(F50)=MONTH(F50+7),F50+7,"")</f>
      </c>
      <c r="G51" s="85">
        <f>IF(MONTH(G50)=MONTH(G50+7),G50+7,"")</f>
      </c>
      <c r="H51" s="87"/>
      <c r="I51" s="87"/>
      <c r="J51" s="87">
        <v>45687</v>
      </c>
      <c r="K51" s="87" t="s">
        <v>236</v>
      </c>
    </row>
    <row r="52" spans="1:11" ht="18" customHeight="1">
      <c r="A52" s="123">
        <v>1</v>
      </c>
      <c r="B52" s="123" t="s">
        <v>101</v>
      </c>
      <c r="C52" s="78">
        <f>IF(DAY(C47)=7,C47-6,C47+1)</f>
        <v>45597</v>
      </c>
      <c r="D52" s="79">
        <f>IF(DAY(C52+28)&gt;7,C52+35,C52+28)</f>
        <v>45632</v>
      </c>
      <c r="E52" s="99">
        <f>IF(DAY(D52+28)&gt;7,D52+35,D52+28)</f>
        <v>45660</v>
      </c>
      <c r="F52" s="79">
        <f>IF(DAY(E52+28)&gt;7,E52+35,E52+28)</f>
        <v>45695</v>
      </c>
      <c r="G52" s="80">
        <f>IF(DAY(F52+28)&gt;7,F52+35,F52+28)</f>
        <v>45723</v>
      </c>
      <c r="H52" s="88">
        <v>45751</v>
      </c>
      <c r="I52" s="88"/>
      <c r="J52" s="88"/>
      <c r="K52" s="88"/>
    </row>
    <row r="53" spans="1:11" ht="18" customHeight="1">
      <c r="A53" s="124">
        <v>2</v>
      </c>
      <c r="B53" s="124" t="s">
        <v>101</v>
      </c>
      <c r="C53" s="81">
        <f aca="true" t="shared" si="9" ref="C53:G55">C52+7</f>
        <v>45604</v>
      </c>
      <c r="D53" s="82">
        <f t="shared" si="9"/>
        <v>45639</v>
      </c>
      <c r="E53" s="82">
        <f t="shared" si="9"/>
        <v>45667</v>
      </c>
      <c r="F53" s="82">
        <f t="shared" si="9"/>
        <v>45702</v>
      </c>
      <c r="G53" s="83">
        <f t="shared" si="9"/>
        <v>45730</v>
      </c>
      <c r="H53" s="86"/>
      <c r="I53" s="86"/>
      <c r="J53" s="86"/>
      <c r="K53" s="86"/>
    </row>
    <row r="54" spans="1:11" ht="18" customHeight="1">
      <c r="A54" s="124">
        <v>3</v>
      </c>
      <c r="B54" s="124" t="s">
        <v>101</v>
      </c>
      <c r="C54" s="81">
        <f t="shared" si="9"/>
        <v>45611</v>
      </c>
      <c r="D54" s="82">
        <f t="shared" si="9"/>
        <v>45646</v>
      </c>
      <c r="E54" s="82">
        <f t="shared" si="9"/>
        <v>45674</v>
      </c>
      <c r="F54" s="82">
        <f t="shared" si="9"/>
        <v>45709</v>
      </c>
      <c r="G54" s="83">
        <f t="shared" si="9"/>
        <v>45737</v>
      </c>
      <c r="H54" s="86"/>
      <c r="I54" s="86"/>
      <c r="J54" s="86"/>
      <c r="K54" s="86"/>
    </row>
    <row r="55" spans="1:11" ht="18" customHeight="1">
      <c r="A55" s="124">
        <v>4</v>
      </c>
      <c r="B55" s="124" t="s">
        <v>101</v>
      </c>
      <c r="C55" s="81">
        <f t="shared" si="9"/>
        <v>45618</v>
      </c>
      <c r="D55" s="49">
        <f t="shared" si="9"/>
        <v>45653</v>
      </c>
      <c r="E55" s="82">
        <f t="shared" si="9"/>
        <v>45681</v>
      </c>
      <c r="F55" s="82">
        <f t="shared" si="9"/>
        <v>45716</v>
      </c>
      <c r="G55" s="83">
        <f t="shared" si="9"/>
        <v>45744</v>
      </c>
      <c r="H55" s="86">
        <v>45758</v>
      </c>
      <c r="I55" s="86"/>
      <c r="J55" s="86">
        <v>45625</v>
      </c>
      <c r="K55" s="86" t="s">
        <v>138</v>
      </c>
    </row>
    <row r="56" spans="1:11" ht="18" customHeight="1">
      <c r="A56" s="125">
        <v>5</v>
      </c>
      <c r="B56" s="125" t="s">
        <v>101</v>
      </c>
      <c r="C56" s="173">
        <f>IF(MONTH(C55)=MONTH(C55+7),C55+7,"")</f>
        <v>45625</v>
      </c>
      <c r="D56" s="77">
        <f>IF(MONTH(D55)=MONTH(D55+7),D55+7,"")</f>
      </c>
      <c r="E56" s="170">
        <f>IF(MONTH(E55)=MONTH(E55+7),E55+7,"")</f>
        <v>45688</v>
      </c>
      <c r="F56" s="77">
        <f>IF(MONTH(F55)=MONTH(F55+7),F55+7,"")</f>
      </c>
      <c r="G56" s="85">
        <f>IF(MONTH(G55)=MONTH(G55+7),G55+7,"")</f>
      </c>
      <c r="H56" s="87"/>
      <c r="I56" s="87"/>
      <c r="J56" s="176">
        <v>45688</v>
      </c>
      <c r="K56" s="176" t="s">
        <v>97</v>
      </c>
    </row>
    <row r="57" spans="1:11" ht="18" customHeight="1">
      <c r="A57" s="126"/>
      <c r="B57" s="126"/>
      <c r="C57" s="203" t="s">
        <v>102</v>
      </c>
      <c r="D57" s="204"/>
      <c r="E57" s="205" t="s">
        <v>103</v>
      </c>
      <c r="F57" s="206"/>
      <c r="G57" s="207" t="s">
        <v>104</v>
      </c>
      <c r="H57" s="208"/>
      <c r="I57" s="209" t="s">
        <v>105</v>
      </c>
      <c r="J57" s="210"/>
      <c r="K57" s="127"/>
    </row>
  </sheetData>
  <sheetProtection/>
  <mergeCells count="11">
    <mergeCell ref="C57:D57"/>
    <mergeCell ref="E57:F57"/>
    <mergeCell ref="G57:H57"/>
    <mergeCell ref="I57:J57"/>
    <mergeCell ref="A1:K1"/>
    <mergeCell ref="C28:D28"/>
    <mergeCell ref="E28:F28"/>
    <mergeCell ref="G28:H28"/>
    <mergeCell ref="I28:J28"/>
    <mergeCell ref="A30:K30"/>
    <mergeCell ref="J3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13" sqref="F13"/>
    </sheetView>
  </sheetViews>
  <sheetFormatPr defaultColWidth="5.25390625" defaultRowHeight="13.5"/>
  <cols>
    <col min="1" max="1" width="9.25390625" style="52" customWidth="1"/>
    <col min="2" max="2" width="5.375" style="67" customWidth="1"/>
    <col min="3" max="3" width="20.625" style="67" customWidth="1"/>
    <col min="4" max="4" width="4.75390625" style="67" bestFit="1" customWidth="1"/>
    <col min="5" max="5" width="20.625" style="67" customWidth="1"/>
    <col min="6" max="6" width="4.75390625" style="67" bestFit="1" customWidth="1"/>
    <col min="7" max="7" width="20.625" style="67" customWidth="1"/>
    <col min="8" max="8" width="8.625" style="52" customWidth="1"/>
    <col min="9" max="9" width="7.75390625" style="52" bestFit="1" customWidth="1"/>
    <col min="10" max="10" width="5.25390625" style="52" customWidth="1"/>
    <col min="11" max="11" width="13.00390625" style="52" bestFit="1" customWidth="1"/>
    <col min="12" max="16384" width="5.25390625" style="52" customWidth="1"/>
  </cols>
  <sheetData>
    <row r="1" spans="1:7" ht="21">
      <c r="A1" s="218" t="s">
        <v>243</v>
      </c>
      <c r="B1" s="218"/>
      <c r="C1" s="218"/>
      <c r="D1" s="218"/>
      <c r="E1" s="218"/>
      <c r="F1" s="218"/>
      <c r="G1" s="218"/>
    </row>
    <row r="2" spans="1:7" ht="21">
      <c r="A2" s="219" t="s">
        <v>107</v>
      </c>
      <c r="B2" s="219"/>
      <c r="C2" s="219"/>
      <c r="D2" s="219"/>
      <c r="E2" s="219"/>
      <c r="F2" s="219"/>
      <c r="G2" s="219"/>
    </row>
    <row r="3" spans="1:16" ht="21">
      <c r="A3" s="54" t="s">
        <v>96</v>
      </c>
      <c r="B3" s="220">
        <v>29</v>
      </c>
      <c r="C3" s="220"/>
      <c r="D3" s="220">
        <v>30</v>
      </c>
      <c r="E3" s="220"/>
      <c r="F3" s="220">
        <v>31</v>
      </c>
      <c r="G3" s="220"/>
      <c r="H3" s="55"/>
      <c r="I3" s="55"/>
      <c r="J3" s="55"/>
      <c r="K3" s="55"/>
      <c r="L3" s="55"/>
      <c r="M3" s="55"/>
      <c r="N3" s="55"/>
      <c r="O3" s="55"/>
      <c r="P3" s="55"/>
    </row>
    <row r="4" spans="1:16" ht="21">
      <c r="A4" s="56">
        <v>43922</v>
      </c>
      <c r="B4" s="57" t="s">
        <v>20</v>
      </c>
      <c r="C4" s="57" t="s">
        <v>84</v>
      </c>
      <c r="D4" s="57" t="s">
        <v>113</v>
      </c>
      <c r="E4" s="57" t="s">
        <v>109</v>
      </c>
      <c r="F4" s="221"/>
      <c r="G4" s="222"/>
      <c r="H4" s="58"/>
      <c r="I4" s="59"/>
      <c r="K4" s="55"/>
      <c r="L4" s="55"/>
      <c r="M4" s="55"/>
      <c r="N4" s="55"/>
      <c r="O4" s="55"/>
      <c r="P4" s="55"/>
    </row>
    <row r="5" spans="1:16" ht="21">
      <c r="A5" s="60">
        <v>43952</v>
      </c>
      <c r="B5" s="76" t="s">
        <v>116</v>
      </c>
      <c r="C5" s="61" t="s">
        <v>110</v>
      </c>
      <c r="D5" s="76" t="s">
        <v>108</v>
      </c>
      <c r="E5" s="61" t="s">
        <v>110</v>
      </c>
      <c r="F5" s="63" t="s">
        <v>101</v>
      </c>
      <c r="G5" s="116" t="s">
        <v>238</v>
      </c>
      <c r="H5" s="58"/>
      <c r="I5" s="58"/>
      <c r="J5" s="62"/>
      <c r="K5" s="55"/>
      <c r="L5" s="55"/>
      <c r="M5" s="55"/>
      <c r="N5" s="55"/>
      <c r="O5" s="55"/>
      <c r="P5" s="55"/>
    </row>
    <row r="6" spans="1:16" ht="21">
      <c r="A6" s="60">
        <v>43983</v>
      </c>
      <c r="B6" s="76" t="s">
        <v>108</v>
      </c>
      <c r="C6" s="61" t="s">
        <v>110</v>
      </c>
      <c r="D6" s="76" t="s">
        <v>101</v>
      </c>
      <c r="E6" s="61" t="s">
        <v>110</v>
      </c>
      <c r="F6" s="221"/>
      <c r="G6" s="222"/>
      <c r="H6" s="58"/>
      <c r="I6" s="58"/>
      <c r="J6" s="62"/>
      <c r="K6" s="55"/>
      <c r="L6" s="55"/>
      <c r="M6" s="55"/>
      <c r="N6" s="55"/>
      <c r="O6" s="55"/>
      <c r="P6" s="55"/>
    </row>
    <row r="7" spans="1:16" ht="21">
      <c r="A7" s="60">
        <v>44013</v>
      </c>
      <c r="B7" s="63" t="s">
        <v>114</v>
      </c>
      <c r="C7" s="63" t="s">
        <v>102</v>
      </c>
      <c r="D7" s="76" t="s">
        <v>115</v>
      </c>
      <c r="E7" s="61" t="s">
        <v>239</v>
      </c>
      <c r="F7" s="76" t="s">
        <v>116</v>
      </c>
      <c r="G7" s="61" t="s">
        <v>257</v>
      </c>
      <c r="H7" s="58"/>
      <c r="I7" s="58"/>
      <c r="J7" s="62"/>
      <c r="K7" s="55"/>
      <c r="L7" s="55"/>
      <c r="M7" s="55"/>
      <c r="N7" s="55"/>
      <c r="O7" s="55"/>
      <c r="P7" s="55"/>
    </row>
    <row r="8" spans="1:16" ht="21">
      <c r="A8" s="60">
        <v>44044</v>
      </c>
      <c r="B8" s="76" t="s">
        <v>108</v>
      </c>
      <c r="C8" s="61" t="s">
        <v>110</v>
      </c>
      <c r="D8" s="76" t="s">
        <v>101</v>
      </c>
      <c r="E8" s="61" t="s">
        <v>110</v>
      </c>
      <c r="F8" s="57" t="s">
        <v>111</v>
      </c>
      <c r="G8" s="57" t="s">
        <v>112</v>
      </c>
      <c r="H8" s="58"/>
      <c r="I8" s="58"/>
      <c r="J8" s="62"/>
      <c r="K8" s="55"/>
      <c r="L8" s="55"/>
      <c r="M8" s="55"/>
      <c r="N8" s="55"/>
      <c r="O8" s="55"/>
      <c r="P8" s="55"/>
    </row>
    <row r="9" spans="1:16" ht="21">
      <c r="A9" s="60">
        <v>44075</v>
      </c>
      <c r="B9" s="57" t="s">
        <v>113</v>
      </c>
      <c r="C9" s="57" t="s">
        <v>112</v>
      </c>
      <c r="D9" s="76" t="s">
        <v>114</v>
      </c>
      <c r="E9" s="61" t="s">
        <v>110</v>
      </c>
      <c r="F9" s="221"/>
      <c r="G9" s="222"/>
      <c r="H9" s="58"/>
      <c r="I9" s="58"/>
      <c r="J9" s="62"/>
      <c r="K9" s="55"/>
      <c r="L9" s="55"/>
      <c r="M9" s="55"/>
      <c r="N9" s="55"/>
      <c r="O9" s="55"/>
      <c r="P9" s="55"/>
    </row>
    <row r="10" spans="1:16" ht="21">
      <c r="A10" s="60">
        <v>44105</v>
      </c>
      <c r="B10" s="179" t="s">
        <v>115</v>
      </c>
      <c r="C10" s="179" t="s">
        <v>240</v>
      </c>
      <c r="D10" s="76" t="s">
        <v>116</v>
      </c>
      <c r="E10" s="61" t="s">
        <v>110</v>
      </c>
      <c r="F10" s="76" t="s">
        <v>108</v>
      </c>
      <c r="G10" s="61" t="s">
        <v>110</v>
      </c>
      <c r="H10" s="58"/>
      <c r="I10" s="58"/>
      <c r="J10" s="62"/>
      <c r="K10" s="55"/>
      <c r="L10" s="55"/>
      <c r="M10" s="55"/>
      <c r="N10" s="55"/>
      <c r="O10" s="55"/>
      <c r="P10" s="55"/>
    </row>
    <row r="11" spans="1:16" ht="21">
      <c r="A11" s="60">
        <v>44136</v>
      </c>
      <c r="B11" s="76" t="s">
        <v>101</v>
      </c>
      <c r="C11" s="61" t="s">
        <v>110</v>
      </c>
      <c r="D11" s="57" t="s">
        <v>111</v>
      </c>
      <c r="E11" s="57" t="s">
        <v>112</v>
      </c>
      <c r="F11" s="221"/>
      <c r="G11" s="222"/>
      <c r="H11" s="58"/>
      <c r="I11" s="58"/>
      <c r="J11" s="62"/>
      <c r="K11" s="55"/>
      <c r="L11" s="55"/>
      <c r="M11" s="55"/>
      <c r="N11" s="55"/>
      <c r="O11" s="55"/>
      <c r="P11" s="55"/>
    </row>
    <row r="12" spans="1:16" ht="21">
      <c r="A12" s="60">
        <v>44166</v>
      </c>
      <c r="B12" s="225" t="s">
        <v>241</v>
      </c>
      <c r="C12" s="226"/>
      <c r="D12" s="226" t="s">
        <v>117</v>
      </c>
      <c r="E12" s="226"/>
      <c r="F12" s="226"/>
      <c r="G12" s="227"/>
      <c r="H12" s="58"/>
      <c r="I12" s="58"/>
      <c r="J12" s="62"/>
      <c r="K12" s="55"/>
      <c r="L12" s="55"/>
      <c r="M12" s="55"/>
      <c r="N12" s="55"/>
      <c r="O12" s="55"/>
      <c r="P12" s="55"/>
    </row>
    <row r="13" spans="1:16" ht="21">
      <c r="A13" s="60">
        <v>44197</v>
      </c>
      <c r="B13" s="63" t="s">
        <v>116</v>
      </c>
      <c r="C13" s="63" t="s">
        <v>102</v>
      </c>
      <c r="D13" s="76" t="s">
        <v>108</v>
      </c>
      <c r="E13" s="61" t="s">
        <v>258</v>
      </c>
      <c r="F13" s="76" t="s">
        <v>101</v>
      </c>
      <c r="G13" s="61" t="s">
        <v>110</v>
      </c>
      <c r="H13" s="58"/>
      <c r="I13" s="58"/>
      <c r="J13" s="62"/>
      <c r="K13" s="55"/>
      <c r="L13" s="55"/>
      <c r="M13" s="55"/>
      <c r="N13" s="55"/>
      <c r="O13" s="55"/>
      <c r="P13" s="55"/>
    </row>
    <row r="14" spans="1:16" ht="21">
      <c r="A14" s="60">
        <v>43862</v>
      </c>
      <c r="B14" s="221"/>
      <c r="C14" s="222"/>
      <c r="D14" s="221"/>
      <c r="E14" s="222"/>
      <c r="F14" s="221"/>
      <c r="G14" s="222"/>
      <c r="H14" s="58"/>
      <c r="I14" s="59"/>
      <c r="J14" s="62"/>
      <c r="K14" s="55"/>
      <c r="L14" s="55"/>
      <c r="M14" s="55"/>
      <c r="N14" s="55"/>
      <c r="O14" s="55"/>
      <c r="P14" s="55"/>
    </row>
    <row r="15" spans="1:16" ht="21">
      <c r="A15" s="60">
        <v>43891</v>
      </c>
      <c r="B15" s="57" t="s">
        <v>111</v>
      </c>
      <c r="C15" s="57" t="s">
        <v>112</v>
      </c>
      <c r="D15" s="57" t="s">
        <v>113</v>
      </c>
      <c r="E15" s="57" t="s">
        <v>112</v>
      </c>
      <c r="F15" s="76" t="s">
        <v>114</v>
      </c>
      <c r="G15" s="61" t="s">
        <v>110</v>
      </c>
      <c r="H15" s="58"/>
      <c r="I15" s="58"/>
      <c r="J15" s="62"/>
      <c r="K15" s="55"/>
      <c r="L15" s="55"/>
      <c r="M15" s="55"/>
      <c r="N15" s="55"/>
      <c r="O15" s="55"/>
      <c r="P15" s="55"/>
    </row>
    <row r="16" spans="1:7" ht="21">
      <c r="A16" s="223" t="s">
        <v>118</v>
      </c>
      <c r="B16" s="223"/>
      <c r="C16" s="223"/>
      <c r="D16" s="223"/>
      <c r="E16" s="223"/>
      <c r="F16" s="223"/>
      <c r="G16" s="223"/>
    </row>
    <row r="17" spans="1:7" ht="21">
      <c r="A17" s="64"/>
      <c r="B17" s="65"/>
      <c r="C17" s="64" t="s">
        <v>112</v>
      </c>
      <c r="D17" s="66"/>
      <c r="E17" s="64" t="s">
        <v>102</v>
      </c>
      <c r="F17" s="75"/>
      <c r="G17" s="64" t="s">
        <v>119</v>
      </c>
    </row>
    <row r="18" spans="1:7" ht="21">
      <c r="A18" s="224"/>
      <c r="B18" s="224"/>
      <c r="C18" s="224"/>
      <c r="D18" s="224"/>
      <c r="E18" s="224"/>
      <c r="F18" s="224"/>
      <c r="G18" s="224"/>
    </row>
    <row r="19" spans="1:7" s="68" customFormat="1" ht="21">
      <c r="A19" s="53" t="s">
        <v>120</v>
      </c>
      <c r="B19" s="53" t="s">
        <v>112</v>
      </c>
      <c r="C19" s="53" t="s">
        <v>121</v>
      </c>
      <c r="D19" s="53"/>
      <c r="E19" s="53" t="s">
        <v>122</v>
      </c>
      <c r="F19" s="53"/>
      <c r="G19" s="53" t="s">
        <v>123</v>
      </c>
    </row>
    <row r="20" spans="1:7" ht="21">
      <c r="A20" s="69" t="s">
        <v>114</v>
      </c>
      <c r="B20" s="70">
        <v>4</v>
      </c>
      <c r="C20" s="71">
        <v>45502</v>
      </c>
      <c r="D20" s="64"/>
      <c r="E20" s="71">
        <v>45572</v>
      </c>
      <c r="F20" s="64"/>
      <c r="G20" s="71"/>
    </row>
    <row r="21" spans="1:7" ht="21">
      <c r="A21" s="69" t="s">
        <v>115</v>
      </c>
      <c r="B21" s="70">
        <v>0</v>
      </c>
      <c r="C21" s="71"/>
      <c r="D21" s="64"/>
      <c r="E21" s="71"/>
      <c r="F21" s="64"/>
      <c r="G21" s="71"/>
    </row>
    <row r="22" spans="1:7" ht="21">
      <c r="A22" s="69" t="s">
        <v>116</v>
      </c>
      <c r="B22" s="70">
        <v>1</v>
      </c>
      <c r="C22" s="71"/>
      <c r="D22" s="64"/>
      <c r="E22" s="217" t="s">
        <v>242</v>
      </c>
      <c r="F22" s="217"/>
      <c r="G22" s="217"/>
    </row>
    <row r="23" spans="1:7" ht="21">
      <c r="A23" s="69" t="s">
        <v>108</v>
      </c>
      <c r="B23" s="70">
        <v>1</v>
      </c>
      <c r="C23" s="71"/>
      <c r="D23" s="64"/>
      <c r="E23" s="217"/>
      <c r="F23" s="217"/>
      <c r="G23" s="217"/>
    </row>
    <row r="24" spans="1:7" ht="21">
      <c r="A24" s="51" t="s">
        <v>101</v>
      </c>
      <c r="B24" s="70">
        <v>1</v>
      </c>
      <c r="C24" s="71"/>
      <c r="D24" s="64"/>
      <c r="E24" s="217"/>
      <c r="F24" s="217"/>
      <c r="G24" s="217"/>
    </row>
    <row r="25" spans="1:7" ht="21">
      <c r="A25" s="64"/>
      <c r="B25" s="72"/>
      <c r="C25" s="73"/>
      <c r="D25" s="73"/>
      <c r="E25" s="73"/>
      <c r="F25" s="73"/>
      <c r="G25" s="73"/>
    </row>
    <row r="26" spans="1:7" ht="21">
      <c r="A26" s="53" t="s">
        <v>124</v>
      </c>
      <c r="B26" s="53" t="s">
        <v>112</v>
      </c>
      <c r="C26" s="53" t="s">
        <v>121</v>
      </c>
      <c r="D26" s="53"/>
      <c r="E26" s="53" t="s">
        <v>122</v>
      </c>
      <c r="F26" s="53"/>
      <c r="G26" s="53" t="s">
        <v>123</v>
      </c>
    </row>
    <row r="27" spans="1:12" ht="21">
      <c r="A27" s="69" t="s">
        <v>114</v>
      </c>
      <c r="B27" s="70">
        <v>2</v>
      </c>
      <c r="C27" s="71">
        <v>45754</v>
      </c>
      <c r="D27" s="64"/>
      <c r="E27" s="71">
        <v>45761</v>
      </c>
      <c r="F27" s="64"/>
      <c r="G27" s="71"/>
      <c r="L27" s="74"/>
    </row>
    <row r="28" spans="1:7" ht="21">
      <c r="A28" s="69" t="s">
        <v>115</v>
      </c>
      <c r="B28" s="70">
        <v>1</v>
      </c>
      <c r="C28" s="71">
        <v>45748</v>
      </c>
      <c r="D28" s="64"/>
      <c r="E28" s="71"/>
      <c r="F28" s="64"/>
      <c r="G28" s="71"/>
    </row>
    <row r="29" spans="1:7" ht="21">
      <c r="A29" s="69" t="s">
        <v>116</v>
      </c>
      <c r="B29" s="70">
        <v>2</v>
      </c>
      <c r="C29" s="71">
        <v>45686</v>
      </c>
      <c r="D29" s="64"/>
      <c r="E29" s="71">
        <v>45749</v>
      </c>
      <c r="F29" s="64"/>
      <c r="G29" s="71"/>
    </row>
    <row r="30" spans="1:7" ht="21">
      <c r="A30" s="69" t="s">
        <v>108</v>
      </c>
      <c r="B30" s="70">
        <v>3</v>
      </c>
      <c r="C30" s="71">
        <v>45750</v>
      </c>
      <c r="D30" s="64"/>
      <c r="E30" s="71">
        <v>45757</v>
      </c>
      <c r="F30" s="64"/>
      <c r="G30" s="71">
        <v>45764</v>
      </c>
    </row>
    <row r="31" spans="1:7" ht="21">
      <c r="A31" s="51" t="s">
        <v>101</v>
      </c>
      <c r="B31" s="70">
        <v>2</v>
      </c>
      <c r="C31" s="71">
        <v>45751</v>
      </c>
      <c r="D31" s="64"/>
      <c r="E31" s="71">
        <v>45758</v>
      </c>
      <c r="F31" s="64"/>
      <c r="G31" s="71"/>
    </row>
    <row r="43" s="52" customFormat="1" ht="21"/>
    <row r="44" s="52" customFormat="1" ht="21"/>
    <row r="45" s="52" customFormat="1" ht="21"/>
  </sheetData>
  <sheetProtection/>
  <mergeCells count="17">
    <mergeCell ref="F9:G9"/>
    <mergeCell ref="F11:G11"/>
    <mergeCell ref="B12:C12"/>
    <mergeCell ref="D12:G12"/>
    <mergeCell ref="D14:E14"/>
    <mergeCell ref="F14:G14"/>
    <mergeCell ref="B14:C14"/>
    <mergeCell ref="E22:G24"/>
    <mergeCell ref="A1:G1"/>
    <mergeCell ref="A2:G2"/>
    <mergeCell ref="B3:C3"/>
    <mergeCell ref="D3:E3"/>
    <mergeCell ref="F3:G3"/>
    <mergeCell ref="F4:G4"/>
    <mergeCell ref="A16:G16"/>
    <mergeCell ref="A18:G18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JCBL</dc:creator>
  <cp:keywords/>
  <dc:description/>
  <cp:lastModifiedBy>atsushi</cp:lastModifiedBy>
  <cp:lastPrinted>2024-01-09T06:51:39Z</cp:lastPrinted>
  <dcterms:created xsi:type="dcterms:W3CDTF">2015-11-02T07:19:19Z</dcterms:created>
  <dcterms:modified xsi:type="dcterms:W3CDTF">2024-01-09T06:51:54Z</dcterms:modified>
  <cp:category/>
  <cp:version/>
  <cp:contentType/>
  <cp:contentStatus/>
</cp:coreProperties>
</file>